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915" windowWidth="25095" windowHeight="7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<sst xmlns="http://schemas.openxmlformats.org/spreadsheetml/2006/main" count="421" uniqueCount="209">
  <si>
    <t>max Conc ≈ 5.09 mg/mL</t>
  </si>
  <si>
    <t>max Conc ≈ 10 mg/mL</t>
  </si>
  <si>
    <t>max Conc ≈ 9.07 mg/mL</t>
  </si>
  <si>
    <t>max Conc ≈  11.8 mg/mL</t>
  </si>
  <si>
    <t>UV Baseline with Buffer</t>
  </si>
  <si>
    <t>UV Baseline with Water</t>
  </si>
  <si>
    <t>at 66000 rpm, 2hour, 15C</t>
  </si>
  <si>
    <t>Ultracentrifugation begins for Nsp1FG</t>
  </si>
  <si>
    <t>Ultracentrifugation ends for Nsp1FG</t>
  </si>
  <si>
    <t>IC</t>
  </si>
  <si>
    <t>PD</t>
  </si>
  <si>
    <t>Sample Load</t>
  </si>
  <si>
    <t>23902 (1)</t>
  </si>
  <si>
    <t>23906 (2)</t>
  </si>
  <si>
    <t>23907 (3)</t>
  </si>
  <si>
    <t>23908 (4)</t>
  </si>
  <si>
    <t>23911 (5)</t>
  </si>
  <si>
    <t>23912 (6)</t>
  </si>
  <si>
    <t>23905 (7)</t>
  </si>
  <si>
    <t>23915 (8)</t>
  </si>
  <si>
    <t>23916 (9)</t>
  </si>
  <si>
    <t>23917 (10)</t>
  </si>
  <si>
    <t>23918 (11)</t>
  </si>
  <si>
    <t>Nsp1FG_5 (15)</t>
  </si>
  <si>
    <t>Nsp1FG_10 (16)</t>
  </si>
  <si>
    <t>23920 (12)</t>
  </si>
  <si>
    <t>23921 (13)</t>
  </si>
  <si>
    <t>23923 (14) (NUP145)</t>
  </si>
  <si>
    <t>Nsp1FG_20 (17)</t>
  </si>
  <si>
    <t>UltraCentrigued Nsp1FG : 0.15 mg/ml</t>
  </si>
  <si>
    <t>Nsp1FG : 0.15 mg/ml</t>
  </si>
  <si>
    <t>No time to Measure</t>
  </si>
  <si>
    <t>(Residues) 490-1157 : 11.45 mg/ml,  100uL,   79198 Da</t>
  </si>
  <si>
    <t>(Residues) 508-822 :   5.09 mg/ml,    100uL,   38312 Da</t>
  </si>
  <si>
    <t>(Residues) 508-1157 : 10 mg/ml,       100uL,   77160 Da</t>
  </si>
  <si>
    <t>(Residues) 521-1157 : 9.07 mg/ml,    100uL,   75730 Da</t>
  </si>
  <si>
    <t>NPC Nup145 Framgment</t>
  </si>
  <si>
    <t>(Residues) 443-605 :   11.8 mg/ml,    100uL,   20204 Da</t>
  </si>
  <si>
    <t>Buffer : SECB3 (10mM HEPES, pH 7.5 + 150 mM NaCl + 10% glycerol) + 5mM DTT</t>
  </si>
  <si>
    <t>samples</t>
  </si>
  <si>
    <t>num</t>
  </si>
  <si>
    <t>23902 0.25mg/mL</t>
  </si>
  <si>
    <t>23902 0.5mg/mL</t>
  </si>
  <si>
    <t>23902 1mg/mL</t>
  </si>
  <si>
    <t>23902 5mg/mL</t>
  </si>
  <si>
    <t>23902 max Conc ≈ 11.7mg/mL</t>
  </si>
  <si>
    <t>23902 2mg/mL</t>
  </si>
  <si>
    <t>not saved</t>
  </si>
  <si>
    <t>Sali_20090806/23902Concseries/23902-001.txt</t>
  </si>
  <si>
    <t>23902-02.txt</t>
  </si>
  <si>
    <t>23902-03.txt</t>
  </si>
  <si>
    <t>23902-04.txt</t>
  </si>
  <si>
    <t>23902-05.txt</t>
  </si>
  <si>
    <t>23902-06.txt</t>
  </si>
  <si>
    <t>23902-07.txt</t>
  </si>
  <si>
    <t>23902-08.txt</t>
  </si>
  <si>
    <t>23902-09.txt</t>
  </si>
  <si>
    <t>23902-10.txt</t>
  </si>
  <si>
    <t>23902-11.txt</t>
  </si>
  <si>
    <t>5mg/mL</t>
  </si>
  <si>
    <t>2mg/mL</t>
  </si>
  <si>
    <t>1mg/mL</t>
  </si>
  <si>
    <t>0.5mg/mL</t>
  </si>
  <si>
    <t>0.25mg/mL</t>
  </si>
  <si>
    <t>max Conc ≈  13.36 mg/mL</t>
  </si>
  <si>
    <t>max Conc ≈ 11.3 mg/mL</t>
  </si>
  <si>
    <t>Sali_20090806/23906Concseries/23906-01.txt</t>
  </si>
  <si>
    <t>23906-02.txt</t>
  </si>
  <si>
    <t>23906-03.txt</t>
  </si>
  <si>
    <t>23906-04.txt</t>
  </si>
  <si>
    <t>23906-05.txt</t>
  </si>
  <si>
    <t>23906-06.txt</t>
  </si>
  <si>
    <t>23906-07.txt</t>
  </si>
  <si>
    <t>23906-08</t>
  </si>
  <si>
    <t>23906-09</t>
  </si>
  <si>
    <t>23906-10</t>
  </si>
  <si>
    <t>23906-11</t>
  </si>
  <si>
    <t>23906-12</t>
  </si>
  <si>
    <t>Sali_20090806/23907Concseries/23907-01.txt</t>
  </si>
  <si>
    <t>23907-02</t>
  </si>
  <si>
    <t>23907-03</t>
  </si>
  <si>
    <t>23907-04</t>
  </si>
  <si>
    <t>23907-05</t>
  </si>
  <si>
    <t>23907-06</t>
  </si>
  <si>
    <t>23907-07</t>
  </si>
  <si>
    <t>23907-08</t>
  </si>
  <si>
    <t>23907-09</t>
  </si>
  <si>
    <t>23907-10</t>
  </si>
  <si>
    <t>23907-11</t>
  </si>
  <si>
    <t>max Conc ≈  11.96 mg/mL</t>
  </si>
  <si>
    <t>max Conc ≈ 12.77 mg/mL</t>
  </si>
  <si>
    <t>23907-12</t>
  </si>
  <si>
    <t>Sali_20090806/23908Concserie/23908-007</t>
  </si>
  <si>
    <t>23908-008</t>
  </si>
  <si>
    <t>23908-009</t>
  </si>
  <si>
    <t>23908-010</t>
  </si>
  <si>
    <t>23908-011</t>
  </si>
  <si>
    <t>23908-012</t>
  </si>
  <si>
    <t>23908-013</t>
  </si>
  <si>
    <t>23908-014</t>
  </si>
  <si>
    <t>23908-015</t>
  </si>
  <si>
    <t>23908-016</t>
  </si>
  <si>
    <t>23908-017</t>
  </si>
  <si>
    <t>23908-018</t>
  </si>
  <si>
    <t>23908-019</t>
  </si>
  <si>
    <t>23908-020</t>
  </si>
  <si>
    <t>23908-021</t>
  </si>
  <si>
    <t>23908-022</t>
  </si>
  <si>
    <t>23908-023</t>
  </si>
  <si>
    <t>23908-024</t>
  </si>
  <si>
    <t>23908-025</t>
  </si>
  <si>
    <t>23908-026</t>
  </si>
  <si>
    <t>23908-027</t>
  </si>
  <si>
    <t>23908-028</t>
  </si>
  <si>
    <t>23908-029</t>
  </si>
  <si>
    <t>23908-030</t>
  </si>
  <si>
    <t>max Conc ≈ 15.24 mg/mL</t>
  </si>
  <si>
    <t>max Conc ≈  10.61 mg/mL</t>
  </si>
  <si>
    <t>max Conc ≈ 12.49 mg/mL</t>
  </si>
  <si>
    <t>max Conc ≈ 10.19 mg/mL</t>
  </si>
  <si>
    <t>max Conc ≈  11.45 mg/mL</t>
  </si>
  <si>
    <t>sample</t>
  </si>
  <si>
    <t>exp time</t>
  </si>
  <si>
    <t># exp</t>
  </si>
  <si>
    <t>comments</t>
  </si>
  <si>
    <t>emptyCap</t>
  </si>
  <si>
    <t>4 et 5</t>
  </si>
  <si>
    <t>Cu att in</t>
  </si>
  <si>
    <t>AgBe</t>
  </si>
  <si>
    <t>EmptyBeam</t>
  </si>
  <si>
    <t>x=98.5 z=2.5</t>
  </si>
  <si>
    <t>water</t>
  </si>
  <si>
    <t>test series: emptyCap</t>
  </si>
  <si>
    <t>test series: water</t>
  </si>
  <si>
    <t>uv spectra</t>
  </si>
  <si>
    <t>water_00001 to water 00003</t>
  </si>
  <si>
    <t>S/B num</t>
  </si>
  <si>
    <t>B13</t>
  </si>
  <si>
    <t>S14</t>
  </si>
  <si>
    <t>water_00004</t>
  </si>
  <si>
    <t>trigger</t>
  </si>
  <si>
    <t>load</t>
  </si>
  <si>
    <t>to_capillary</t>
  </si>
  <si>
    <t>wait</t>
  </si>
  <si>
    <t>unload</t>
  </si>
  <si>
    <t>collect</t>
  </si>
  <si>
    <t>loop</t>
  </si>
  <si>
    <t>wash</t>
  </si>
  <si>
    <t>move_up</t>
  </si>
  <si>
    <t>wash needle with water</t>
  </si>
  <si>
    <t>wash capillary with water</t>
  </si>
  <si>
    <t>wash capillary with bleach 30%</t>
  </si>
  <si>
    <t>wash capillary with EtOH 50%</t>
  </si>
  <si>
    <t>Command</t>
  </si>
  <si>
    <t>Cycles</t>
  </si>
  <si>
    <t>Port</t>
  </si>
  <si>
    <t>Rate (μL/s)</t>
  </si>
  <si>
    <t>Volume (μL)</t>
  </si>
  <si>
    <t>drying</t>
  </si>
  <si>
    <t>Action</t>
  </si>
  <si>
    <t>loading sample</t>
  </si>
  <si>
    <t>going to capillary</t>
  </si>
  <si>
    <t>waiting 1 sec for position stabilisation</t>
  </si>
  <si>
    <t>unloading sample</t>
  </si>
  <si>
    <t>oscillate sample</t>
  </si>
  <si>
    <t>moving sample to position of Absorbance measurement</t>
  </si>
  <si>
    <t xml:space="preserve">triggering spectro: 30 ms exp time </t>
  </si>
  <si>
    <t>collecting SAXS data</t>
  </si>
  <si>
    <t>moving the needle up from the capillary</t>
  </si>
  <si>
    <t>loading water in small syringe</t>
  </si>
  <si>
    <t>laoding air gap to separate water from next sample</t>
  </si>
  <si>
    <t>temperature = 15°C</t>
  </si>
  <si>
    <t>S15</t>
  </si>
  <si>
    <t>23902_RadTest</t>
  </si>
  <si>
    <t>0.5 mg/mL; 10 sec seems to be a correct exposure time</t>
  </si>
  <si>
    <t>Buffer_RadTest</t>
  </si>
  <si>
    <t>S16</t>
  </si>
  <si>
    <t>AggVerif</t>
  </si>
  <si>
    <t>Buffer</t>
  </si>
  <si>
    <t>23906 0.5mg/mL; less cloudy sampe…</t>
  </si>
  <si>
    <t>Buffer for S18</t>
  </si>
  <si>
    <t>Buffer for S20</t>
  </si>
  <si>
    <t>23902 0.5 mg/mL; cloudy sample</t>
  </si>
  <si>
    <t>yeast NPC (Nuclear Pore Complex) Nup133 (Nucleoporin 133) Fragments</t>
  </si>
  <si>
    <t>(Residues) 2-515 :      11.7 mg/ml,     100uL,   60134 Da</t>
  </si>
  <si>
    <t>(Residues) 27-483 :    13.36 mg/ml,   100uL,   53694 Da</t>
  </si>
  <si>
    <t>(Residues) 41-483 :    11.3 mg/ml,     100uL,   52074 Da</t>
  </si>
  <si>
    <t>(Residues) 41-515 :    11.96 mg/ml,   100uL,   55662 Da</t>
  </si>
  <si>
    <t>(Residues) 52-483 :    12.77 mg/ml,   100uL,   50686 Da</t>
  </si>
  <si>
    <t>(Residues) 52-515 :    15.24 mg/ml,   100uL,   52470 Da</t>
  </si>
  <si>
    <t>(Residues) 27-515 :    10.61 mg/ml,   100uL,   57260 Da</t>
  </si>
  <si>
    <t>(Residues) 490-822 :  12.49 mg/ml,   100uL,   40344 Da</t>
  </si>
  <si>
    <t>(Residues) 490-879 :  10.19 mg/ml,   100uL,   47296 Da</t>
  </si>
  <si>
    <t>Auto Rg</t>
  </si>
  <si>
    <t>Manual Rg</t>
  </si>
  <si>
    <t>A280</t>
  </si>
  <si>
    <t>I0</t>
  </si>
  <si>
    <t>Rmax</t>
  </si>
  <si>
    <t>8 / 175</t>
  </si>
  <si>
    <t>Ignore S/E</t>
  </si>
  <si>
    <t>15 / 175</t>
  </si>
  <si>
    <t>rel conc</t>
  </si>
  <si>
    <t>saturated</t>
  </si>
  <si>
    <t>aggregated</t>
  </si>
  <si>
    <t>27,7</t>
  </si>
  <si>
    <t>17 / 175</t>
  </si>
  <si>
    <t>Aggregated</t>
  </si>
  <si>
    <t>10 / 225</t>
  </si>
  <si>
    <t>30 / 175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</si>
</sst>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ck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/>
    </xf>
    <xf numFmtId="18" fontId="0" fillId="0" borderId="2" xfId="0" applyNumberFormat="1" applyFill="1" applyBorder="1" applyAlignment="1">
      <alignment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workbookViewId="0" topLeftCell="A140">
      <selection activeCell="Q166" sqref="Q166"/>
    </sheetView>
  </sheetViews>
  <sheetFormatPr defaultColWidth="8.8515625" defaultRowHeight="12.75"/>
  <cols>
    <col min="1" max="1" width="16.7109375" style="0" customWidth="1"/>
    <col min="2" max="4" width="11.421875" style="0" customWidth="1"/>
    <col min="5" max="6" width="7.421875" style="5" customWidth="1"/>
    <col min="7" max="7" width="40.140625" style="0" customWidth="1"/>
    <col min="8" max="8" width="38.421875" style="0" customWidth="1"/>
    <col min="9" max="10" width="11.421875" style="0" customWidth="1"/>
    <col min="11" max="11" width="9.57421875" style="26" customWidth="1"/>
    <col min="12" max="15" width="9.57421875" style="0" customWidth="1"/>
    <col min="17" max="17" width="9.57421875" style="0" customWidth="1"/>
    <col min="18" max="16384" width="11.421875" style="0" customWidth="1"/>
  </cols>
  <sheetData>
    <row r="1" spans="1:18" ht="12.75">
      <c r="A1" s="15" t="s">
        <v>121</v>
      </c>
      <c r="B1" s="11" t="s">
        <v>136</v>
      </c>
      <c r="C1" s="1" t="s">
        <v>122</v>
      </c>
      <c r="D1" s="1" t="s">
        <v>123</v>
      </c>
      <c r="E1" s="1" t="s">
        <v>9</v>
      </c>
      <c r="F1" s="1" t="s">
        <v>10</v>
      </c>
      <c r="G1" s="1" t="s">
        <v>124</v>
      </c>
      <c r="H1" s="1" t="s">
        <v>134</v>
      </c>
      <c r="K1" s="23" t="s">
        <v>193</v>
      </c>
      <c r="L1" s="23" t="s">
        <v>194</v>
      </c>
      <c r="M1" s="23" t="s">
        <v>196</v>
      </c>
      <c r="N1" s="23" t="s">
        <v>201</v>
      </c>
      <c r="O1" s="23" t="s">
        <v>195</v>
      </c>
      <c r="P1" s="23" t="s">
        <v>201</v>
      </c>
      <c r="Q1" s="23" t="s">
        <v>197</v>
      </c>
      <c r="R1" s="23" t="s">
        <v>199</v>
      </c>
    </row>
    <row r="2" spans="1:9" ht="12.75">
      <c r="A2" s="16" t="s">
        <v>125</v>
      </c>
      <c r="B2" s="12" t="s">
        <v>126</v>
      </c>
      <c r="C2" s="2">
        <v>1</v>
      </c>
      <c r="D2" s="2">
        <v>1</v>
      </c>
      <c r="E2" s="17">
        <v>0.63</v>
      </c>
      <c r="F2" s="17">
        <v>3.35</v>
      </c>
      <c r="G2" s="2"/>
      <c r="H2" s="2"/>
      <c r="I2" s="6">
        <v>0.4166666666666667</v>
      </c>
    </row>
    <row r="3" spans="1:8" ht="12.75">
      <c r="A3" s="16" t="s">
        <v>128</v>
      </c>
      <c r="B3" s="12">
        <v>9</v>
      </c>
      <c r="C3" s="2">
        <v>1</v>
      </c>
      <c r="D3" s="2">
        <v>1</v>
      </c>
      <c r="E3" s="17"/>
      <c r="F3" s="17"/>
      <c r="G3" s="2" t="s">
        <v>127</v>
      </c>
      <c r="H3" s="2"/>
    </row>
    <row r="4" spans="1:8" ht="12.75">
      <c r="A4" s="16" t="s">
        <v>128</v>
      </c>
      <c r="B4" s="12">
        <v>10</v>
      </c>
      <c r="C4" s="2">
        <v>2</v>
      </c>
      <c r="D4" s="2">
        <v>1</v>
      </c>
      <c r="E4" s="17"/>
      <c r="F4" s="17"/>
      <c r="G4" s="2" t="s">
        <v>127</v>
      </c>
      <c r="H4" s="2"/>
    </row>
    <row r="5" spans="1:9" ht="12.75">
      <c r="A5" s="16" t="s">
        <v>129</v>
      </c>
      <c r="B5" s="12">
        <v>11</v>
      </c>
      <c r="C5" s="2">
        <v>1</v>
      </c>
      <c r="D5" s="2">
        <v>1</v>
      </c>
      <c r="E5" s="17">
        <v>0.625</v>
      </c>
      <c r="F5" s="17">
        <v>4.68</v>
      </c>
      <c r="G5" s="2"/>
      <c r="H5" s="2"/>
      <c r="I5" s="6">
        <v>0.4583333333333333</v>
      </c>
    </row>
    <row r="6" spans="1:8" ht="12.75">
      <c r="A6" s="16" t="s">
        <v>125</v>
      </c>
      <c r="B6" s="12">
        <v>12</v>
      </c>
      <c r="C6" s="2">
        <v>1</v>
      </c>
      <c r="D6" s="2">
        <v>1</v>
      </c>
      <c r="E6" s="17">
        <v>0.625</v>
      </c>
      <c r="F6" s="17">
        <v>3.3</v>
      </c>
      <c r="G6" s="2" t="s">
        <v>130</v>
      </c>
      <c r="H6" s="2"/>
    </row>
    <row r="7" spans="1:8" ht="12.75">
      <c r="A7" s="16" t="s">
        <v>131</v>
      </c>
      <c r="B7" s="12" t="s">
        <v>137</v>
      </c>
      <c r="C7" s="2">
        <v>5</v>
      </c>
      <c r="D7" s="2">
        <v>8</v>
      </c>
      <c r="E7" s="17">
        <v>0.621</v>
      </c>
      <c r="F7" s="17">
        <v>3.3</v>
      </c>
      <c r="G7" s="2" t="s">
        <v>132</v>
      </c>
      <c r="H7" s="2" t="s">
        <v>135</v>
      </c>
    </row>
    <row r="8" spans="1:8" ht="12.75">
      <c r="A8" s="16" t="s">
        <v>131</v>
      </c>
      <c r="B8" s="12" t="s">
        <v>138</v>
      </c>
      <c r="C8" s="2">
        <v>5</v>
      </c>
      <c r="D8" s="2">
        <v>8</v>
      </c>
      <c r="E8" s="17">
        <v>0.621</v>
      </c>
      <c r="F8" s="17">
        <v>1.44</v>
      </c>
      <c r="G8" s="2" t="s">
        <v>133</v>
      </c>
      <c r="H8" s="2" t="s">
        <v>139</v>
      </c>
    </row>
    <row r="9" spans="1:9" ht="12.75">
      <c r="A9" s="16" t="s">
        <v>173</v>
      </c>
      <c r="B9" s="12" t="s">
        <v>172</v>
      </c>
      <c r="C9" s="2">
        <v>1</v>
      </c>
      <c r="D9" s="2">
        <v>60</v>
      </c>
      <c r="E9" s="17">
        <v>0.58</v>
      </c>
      <c r="F9" s="17">
        <v>1.23</v>
      </c>
      <c r="G9" s="2" t="s">
        <v>174</v>
      </c>
      <c r="H9" s="2"/>
      <c r="I9" s="6">
        <v>0.5208333333333334</v>
      </c>
    </row>
    <row r="10" spans="1:8" ht="12.75">
      <c r="A10" s="16" t="s">
        <v>175</v>
      </c>
      <c r="B10" s="12" t="s">
        <v>176</v>
      </c>
      <c r="C10" s="2">
        <v>1</v>
      </c>
      <c r="D10" s="2">
        <v>60</v>
      </c>
      <c r="E10" s="17">
        <v>0.58</v>
      </c>
      <c r="F10" s="17">
        <v>1.26</v>
      </c>
      <c r="G10" s="2"/>
      <c r="H10" s="2"/>
    </row>
    <row r="11" spans="1:9" ht="12.75">
      <c r="A11" s="28" t="s">
        <v>177</v>
      </c>
      <c r="B11" s="12">
        <v>17</v>
      </c>
      <c r="C11" s="2">
        <v>10</v>
      </c>
      <c r="D11" s="2">
        <v>15</v>
      </c>
      <c r="E11" s="17"/>
      <c r="F11" s="17"/>
      <c r="G11" s="2" t="s">
        <v>180</v>
      </c>
      <c r="H11" s="2"/>
      <c r="I11" s="6">
        <v>0.5416666666666666</v>
      </c>
    </row>
    <row r="12" spans="1:8" ht="12.75">
      <c r="A12" s="28"/>
      <c r="B12" s="12">
        <f>B11+1</f>
        <v>18</v>
      </c>
      <c r="C12" s="2">
        <v>10</v>
      </c>
      <c r="D12" s="2">
        <v>15</v>
      </c>
      <c r="E12" s="17"/>
      <c r="F12" s="17"/>
      <c r="G12" s="2" t="s">
        <v>182</v>
      </c>
      <c r="H12" s="2"/>
    </row>
    <row r="13" spans="1:8" ht="12.75">
      <c r="A13" s="28"/>
      <c r="B13" s="12">
        <f aca="true" t="shared" si="0" ref="B13:B75">B12+1</f>
        <v>19</v>
      </c>
      <c r="C13" s="2">
        <v>10</v>
      </c>
      <c r="D13" s="2">
        <v>15</v>
      </c>
      <c r="E13" s="17"/>
      <c r="F13" s="17"/>
      <c r="G13" s="2" t="s">
        <v>181</v>
      </c>
      <c r="H13" s="2"/>
    </row>
    <row r="14" spans="1:8" ht="13.5" thickBot="1">
      <c r="A14" s="29"/>
      <c r="B14" s="13">
        <f t="shared" si="0"/>
        <v>20</v>
      </c>
      <c r="C14" s="10">
        <v>10</v>
      </c>
      <c r="D14" s="10">
        <v>15</v>
      </c>
      <c r="E14" s="18"/>
      <c r="F14" s="18"/>
      <c r="G14" s="10" t="s">
        <v>179</v>
      </c>
      <c r="H14" s="10"/>
    </row>
    <row r="15" spans="1:10" ht="14.25" thickBot="1" thickTop="1">
      <c r="A15" s="27" t="s">
        <v>12</v>
      </c>
      <c r="B15" s="14">
        <f t="shared" si="0"/>
        <v>21</v>
      </c>
      <c r="C15" s="9">
        <v>10</v>
      </c>
      <c r="D15" s="9">
        <v>20</v>
      </c>
      <c r="E15" s="19">
        <v>0.72</v>
      </c>
      <c r="F15" s="19">
        <v>1.58</v>
      </c>
      <c r="G15" s="9" t="s">
        <v>178</v>
      </c>
      <c r="H15" s="9" t="s">
        <v>47</v>
      </c>
      <c r="I15" s="6">
        <v>0.6041666666666666</v>
      </c>
      <c r="J15" t="s">
        <v>11</v>
      </c>
    </row>
    <row r="16" spans="1:18" ht="14.25" thickBot="1" thickTop="1">
      <c r="A16" s="27"/>
      <c r="B16" s="12">
        <f t="shared" si="0"/>
        <v>22</v>
      </c>
      <c r="C16" s="2">
        <v>10</v>
      </c>
      <c r="D16" s="2">
        <v>20</v>
      </c>
      <c r="E16" s="17">
        <v>0.72</v>
      </c>
      <c r="F16" s="17">
        <v>1.58</v>
      </c>
      <c r="G16" s="2" t="s">
        <v>45</v>
      </c>
      <c r="H16" s="2" t="s">
        <v>48</v>
      </c>
      <c r="I16" s="4" t="s">
        <v>5</v>
      </c>
      <c r="K16" s="24">
        <v>39.08</v>
      </c>
      <c r="L16">
        <v>37.5</v>
      </c>
      <c r="M16">
        <v>959.7</v>
      </c>
      <c r="N16" s="25">
        <f>M16/M$22</f>
        <v>16.728255185637096</v>
      </c>
      <c r="O16">
        <v>1.676</v>
      </c>
      <c r="P16" s="25">
        <f>O16/O$22</f>
        <v>15.518518518518517</v>
      </c>
      <c r="Q16">
        <v>83.5</v>
      </c>
      <c r="R16" t="s">
        <v>198</v>
      </c>
    </row>
    <row r="17" spans="1:17" ht="14.25" thickBot="1" thickTop="1">
      <c r="A17" s="27"/>
      <c r="B17" s="12">
        <f t="shared" si="0"/>
        <v>23</v>
      </c>
      <c r="C17" s="2">
        <v>10</v>
      </c>
      <c r="D17" s="2">
        <v>20</v>
      </c>
      <c r="E17" s="17">
        <v>0.712</v>
      </c>
      <c r="F17" s="17">
        <v>1.566</v>
      </c>
      <c r="G17" s="2" t="s">
        <v>178</v>
      </c>
      <c r="H17" s="2" t="s">
        <v>49</v>
      </c>
      <c r="K17" s="24"/>
      <c r="N17" s="25"/>
      <c r="Q17">
        <v>514</v>
      </c>
    </row>
    <row r="18" spans="1:16" ht="14.25" thickBot="1" thickTop="1">
      <c r="A18" s="27"/>
      <c r="B18" s="12">
        <f t="shared" si="0"/>
        <v>24</v>
      </c>
      <c r="C18" s="2">
        <v>10</v>
      </c>
      <c r="D18" s="2">
        <v>20</v>
      </c>
      <c r="E18" s="17"/>
      <c r="F18" s="17"/>
      <c r="G18" s="2" t="s">
        <v>44</v>
      </c>
      <c r="H18" s="2" t="s">
        <v>50</v>
      </c>
      <c r="K18" s="24">
        <v>34.22</v>
      </c>
      <c r="L18">
        <v>33.1</v>
      </c>
      <c r="M18">
        <v>316.56</v>
      </c>
      <c r="N18" s="25">
        <f>M18/M$22</f>
        <v>5.5178664807390625</v>
      </c>
      <c r="O18">
        <v>0.625</v>
      </c>
      <c r="P18" s="25">
        <f>O18/O$22</f>
        <v>5.787037037037037</v>
      </c>
    </row>
    <row r="19" spans="1:14" ht="14.25" thickBot="1" thickTop="1">
      <c r="A19" s="27"/>
      <c r="B19" s="12">
        <f t="shared" si="0"/>
        <v>25</v>
      </c>
      <c r="C19" s="2">
        <v>10</v>
      </c>
      <c r="D19" s="2">
        <v>20</v>
      </c>
      <c r="E19" s="17">
        <v>0.706</v>
      </c>
      <c r="F19" s="17">
        <v>1.55</v>
      </c>
      <c r="G19" s="2" t="s">
        <v>178</v>
      </c>
      <c r="H19" s="2" t="s">
        <v>51</v>
      </c>
      <c r="K19" s="24"/>
      <c r="N19" s="25"/>
    </row>
    <row r="20" spans="1:16" ht="14.25" thickBot="1" thickTop="1">
      <c r="A20" s="27"/>
      <c r="B20" s="12">
        <f t="shared" si="0"/>
        <v>26</v>
      </c>
      <c r="C20" s="2">
        <v>10</v>
      </c>
      <c r="D20" s="2">
        <v>20</v>
      </c>
      <c r="E20" s="17">
        <v>0.703</v>
      </c>
      <c r="F20" s="17">
        <v>1.55</v>
      </c>
      <c r="G20" s="2" t="s">
        <v>46</v>
      </c>
      <c r="H20" s="2" t="s">
        <v>52</v>
      </c>
      <c r="K20" s="24">
        <v>31.73</v>
      </c>
      <c r="L20">
        <v>30.9</v>
      </c>
      <c r="M20">
        <v>123.46</v>
      </c>
      <c r="N20" s="25">
        <f>M20/M$22</f>
        <v>2.1519958166289</v>
      </c>
      <c r="O20">
        <v>0.254</v>
      </c>
      <c r="P20" s="25">
        <f>O20/O$22</f>
        <v>2.351851851851852</v>
      </c>
    </row>
    <row r="21" spans="1:14" ht="14.25" thickBot="1" thickTop="1">
      <c r="A21" s="27"/>
      <c r="B21" s="12">
        <f t="shared" si="0"/>
        <v>27</v>
      </c>
      <c r="C21" s="2">
        <v>10</v>
      </c>
      <c r="D21" s="2">
        <v>20</v>
      </c>
      <c r="E21" s="17">
        <v>0.7</v>
      </c>
      <c r="F21" s="17">
        <v>1.54</v>
      </c>
      <c r="G21" s="2" t="s">
        <v>178</v>
      </c>
      <c r="H21" s="2" t="s">
        <v>53</v>
      </c>
      <c r="K21" s="24"/>
      <c r="N21" s="25"/>
    </row>
    <row r="22" spans="1:16" ht="14.25" thickBot="1" thickTop="1">
      <c r="A22" s="27"/>
      <c r="B22" s="12">
        <f t="shared" si="0"/>
        <v>28</v>
      </c>
      <c r="C22" s="2">
        <v>10</v>
      </c>
      <c r="D22" s="2">
        <v>20</v>
      </c>
      <c r="E22" s="17">
        <v>0.694</v>
      </c>
      <c r="F22" s="17">
        <v>1.53</v>
      </c>
      <c r="G22" s="2" t="s">
        <v>43</v>
      </c>
      <c r="H22" s="2" t="s">
        <v>54</v>
      </c>
      <c r="K22" s="24">
        <v>30.42</v>
      </c>
      <c r="L22">
        <v>30.2</v>
      </c>
      <c r="M22">
        <v>57.37</v>
      </c>
      <c r="N22" s="25">
        <f>M22/M$22</f>
        <v>1</v>
      </c>
      <c r="O22">
        <v>0.108</v>
      </c>
      <c r="P22" s="25">
        <f>O22/O$22</f>
        <v>1</v>
      </c>
    </row>
    <row r="23" spans="1:14" ht="14.25" thickBot="1" thickTop="1">
      <c r="A23" s="27"/>
      <c r="B23" s="12">
        <f t="shared" si="0"/>
        <v>29</v>
      </c>
      <c r="C23" s="2">
        <v>10</v>
      </c>
      <c r="D23" s="2">
        <v>20</v>
      </c>
      <c r="E23" s="17"/>
      <c r="F23" s="17"/>
      <c r="G23" s="2" t="s">
        <v>178</v>
      </c>
      <c r="H23" s="2" t="s">
        <v>55</v>
      </c>
      <c r="K23" s="24"/>
      <c r="N23" s="25"/>
    </row>
    <row r="24" spans="1:16" ht="14.25" thickBot="1" thickTop="1">
      <c r="A24" s="27"/>
      <c r="B24" s="12">
        <f t="shared" si="0"/>
        <v>30</v>
      </c>
      <c r="C24" s="2">
        <v>10</v>
      </c>
      <c r="D24" s="2">
        <v>20</v>
      </c>
      <c r="E24" s="17">
        <v>0.689</v>
      </c>
      <c r="F24" s="17">
        <v>1.51</v>
      </c>
      <c r="G24" s="2" t="s">
        <v>42</v>
      </c>
      <c r="H24" s="2" t="s">
        <v>56</v>
      </c>
      <c r="K24" s="24">
        <v>27.86</v>
      </c>
      <c r="L24">
        <v>28.2</v>
      </c>
      <c r="M24">
        <v>25.6</v>
      </c>
      <c r="N24" s="25">
        <f>M24/M$22</f>
        <v>0.4462262506536518</v>
      </c>
      <c r="O24">
        <v>0.05</v>
      </c>
      <c r="P24" s="25">
        <f>O24/O$22</f>
        <v>0.462962962962963</v>
      </c>
    </row>
    <row r="25" spans="1:14" ht="14.25" thickBot="1" thickTop="1">
      <c r="A25" s="27"/>
      <c r="B25" s="12">
        <f t="shared" si="0"/>
        <v>31</v>
      </c>
      <c r="C25" s="2">
        <v>10</v>
      </c>
      <c r="D25" s="2">
        <v>20</v>
      </c>
      <c r="E25" s="17"/>
      <c r="F25" s="17"/>
      <c r="G25" s="2" t="s">
        <v>178</v>
      </c>
      <c r="H25" s="2" t="s">
        <v>57</v>
      </c>
      <c r="K25" s="24"/>
      <c r="N25" s="25"/>
    </row>
    <row r="26" spans="1:16" ht="14.25" thickBot="1" thickTop="1">
      <c r="A26" s="27"/>
      <c r="B26" s="13">
        <f t="shared" si="0"/>
        <v>32</v>
      </c>
      <c r="C26" s="10">
        <v>10</v>
      </c>
      <c r="D26" s="10">
        <v>20</v>
      </c>
      <c r="E26" s="18">
        <v>0.68</v>
      </c>
      <c r="F26" s="18">
        <v>1.49</v>
      </c>
      <c r="G26" s="10" t="s">
        <v>41</v>
      </c>
      <c r="H26" s="10" t="s">
        <v>58</v>
      </c>
      <c r="K26" s="24">
        <v>27.15</v>
      </c>
      <c r="L26">
        <v>28.6</v>
      </c>
      <c r="M26">
        <v>11.77</v>
      </c>
      <c r="N26" s="25">
        <f>M26/M$22</f>
        <v>0.20515949102318284</v>
      </c>
      <c r="O26">
        <v>0.02</v>
      </c>
      <c r="P26" s="25">
        <f>O26/O$22</f>
        <v>0.1851851851851852</v>
      </c>
    </row>
    <row r="27" spans="1:14" ht="14.25" thickBot="1" thickTop="1">
      <c r="A27" s="27" t="s">
        <v>13</v>
      </c>
      <c r="B27" s="14">
        <f t="shared" si="0"/>
        <v>33</v>
      </c>
      <c r="C27" s="9">
        <v>10</v>
      </c>
      <c r="D27" s="9">
        <v>20</v>
      </c>
      <c r="E27" s="19">
        <v>0.67</v>
      </c>
      <c r="F27" s="19">
        <v>1.48</v>
      </c>
      <c r="G27" s="9" t="s">
        <v>178</v>
      </c>
      <c r="H27" s="9" t="s">
        <v>66</v>
      </c>
      <c r="I27" s="7">
        <v>0.6666666666666666</v>
      </c>
      <c r="J27" t="s">
        <v>11</v>
      </c>
      <c r="K27" s="24"/>
      <c r="N27" s="25"/>
    </row>
    <row r="28" spans="1:18" ht="14.25" thickBot="1" thickTop="1">
      <c r="A28" s="27"/>
      <c r="B28" s="12">
        <f t="shared" si="0"/>
        <v>34</v>
      </c>
      <c r="C28" s="2">
        <v>10</v>
      </c>
      <c r="D28" s="2">
        <v>20</v>
      </c>
      <c r="E28" s="17">
        <v>0.67</v>
      </c>
      <c r="F28" s="17">
        <v>1.48</v>
      </c>
      <c r="G28" s="2" t="s">
        <v>64</v>
      </c>
      <c r="H28" s="2" t="s">
        <v>67</v>
      </c>
      <c r="K28" s="24">
        <v>37.73</v>
      </c>
      <c r="L28">
        <v>35.3</v>
      </c>
      <c r="M28">
        <v>1392.17</v>
      </c>
      <c r="N28" s="25">
        <f>M28/M34</f>
        <v>20.67067557535264</v>
      </c>
      <c r="O28" t="s">
        <v>202</v>
      </c>
      <c r="P28" s="25" t="e">
        <f>O28/O34</f>
        <v>#VALUE!</v>
      </c>
      <c r="Q28">
        <v>78.5</v>
      </c>
      <c r="R28" t="s">
        <v>198</v>
      </c>
    </row>
    <row r="29" spans="1:17" ht="14.25" thickBot="1" thickTop="1">
      <c r="A29" s="27"/>
      <c r="B29" s="12">
        <f t="shared" si="0"/>
        <v>35</v>
      </c>
      <c r="C29" s="2">
        <v>10</v>
      </c>
      <c r="D29" s="2">
        <v>20</v>
      </c>
      <c r="E29" s="17">
        <v>0.67</v>
      </c>
      <c r="F29" s="17">
        <v>1.48</v>
      </c>
      <c r="G29" s="2" t="s">
        <v>178</v>
      </c>
      <c r="H29" s="2" t="s">
        <v>68</v>
      </c>
      <c r="K29" s="24"/>
      <c r="N29" s="25"/>
      <c r="Q29">
        <v>457</v>
      </c>
    </row>
    <row r="30" spans="1:16" ht="14.25" thickBot="1" thickTop="1">
      <c r="A30" s="27"/>
      <c r="B30" s="12">
        <f t="shared" si="0"/>
        <v>36</v>
      </c>
      <c r="C30" s="2">
        <v>10</v>
      </c>
      <c r="D30" s="2">
        <v>20</v>
      </c>
      <c r="E30" s="17">
        <v>0.665</v>
      </c>
      <c r="F30" s="17">
        <v>1.47</v>
      </c>
      <c r="G30" s="2" t="s">
        <v>59</v>
      </c>
      <c r="H30" s="2" t="s">
        <v>69</v>
      </c>
      <c r="K30" s="24">
        <v>31.7</v>
      </c>
      <c r="L30">
        <v>31.2</v>
      </c>
      <c r="M30">
        <v>546.05</v>
      </c>
      <c r="N30" s="25">
        <f>M30/M34</f>
        <v>8.107646622123237</v>
      </c>
      <c r="O30">
        <v>1.124</v>
      </c>
      <c r="P30" s="25">
        <f>O30/O34</f>
        <v>6.8121212121212125</v>
      </c>
    </row>
    <row r="31" spans="1:14" ht="14.25" thickBot="1" thickTop="1">
      <c r="A31" s="27"/>
      <c r="B31" s="12">
        <f t="shared" si="0"/>
        <v>37</v>
      </c>
      <c r="C31" s="2">
        <v>10</v>
      </c>
      <c r="D31" s="2">
        <v>20</v>
      </c>
      <c r="E31" s="17">
        <v>0.665</v>
      </c>
      <c r="F31" s="17">
        <v>1.46</v>
      </c>
      <c r="G31" s="2" t="s">
        <v>178</v>
      </c>
      <c r="H31" s="2" t="s">
        <v>70</v>
      </c>
      <c r="K31" s="24"/>
      <c r="N31" s="25"/>
    </row>
    <row r="32" spans="1:16" ht="14.25" thickBot="1" thickTop="1">
      <c r="A32" s="27"/>
      <c r="B32" s="12">
        <f t="shared" si="0"/>
        <v>38</v>
      </c>
      <c r="C32" s="2">
        <v>10</v>
      </c>
      <c r="D32" s="2">
        <v>20</v>
      </c>
      <c r="E32" s="17">
        <v>0.66</v>
      </c>
      <c r="F32" s="17">
        <v>1.46</v>
      </c>
      <c r="G32" s="2" t="s">
        <v>60</v>
      </c>
      <c r="H32" s="2" t="s">
        <v>71</v>
      </c>
      <c r="K32" s="24">
        <v>27.1</v>
      </c>
      <c r="L32">
        <v>27.7</v>
      </c>
      <c r="M32">
        <v>137.78</v>
      </c>
      <c r="N32" s="25">
        <f>M32/M34</f>
        <v>2.0457312546399407</v>
      </c>
      <c r="O32">
        <v>0.352</v>
      </c>
      <c r="P32" s="25">
        <f>O32/O34</f>
        <v>2.1333333333333333</v>
      </c>
    </row>
    <row r="33" spans="1:14" ht="14.25" thickBot="1" thickTop="1">
      <c r="A33" s="27"/>
      <c r="B33" s="12">
        <f t="shared" si="0"/>
        <v>39</v>
      </c>
      <c r="C33" s="2">
        <v>10</v>
      </c>
      <c r="D33" s="2">
        <v>20</v>
      </c>
      <c r="E33" s="17">
        <v>0.66</v>
      </c>
      <c r="F33" s="17">
        <v>1.46</v>
      </c>
      <c r="G33" s="2" t="s">
        <v>178</v>
      </c>
      <c r="H33" s="2" t="s">
        <v>72</v>
      </c>
      <c r="K33" s="24"/>
      <c r="N33" s="25"/>
    </row>
    <row r="34" spans="1:16" ht="14.25" thickBot="1" thickTop="1">
      <c r="A34" s="27"/>
      <c r="B34" s="12">
        <f t="shared" si="0"/>
        <v>40</v>
      </c>
      <c r="C34" s="2">
        <v>10</v>
      </c>
      <c r="D34" s="2">
        <v>20</v>
      </c>
      <c r="E34" s="17">
        <v>0.655</v>
      </c>
      <c r="F34" s="17">
        <v>1.45</v>
      </c>
      <c r="G34" s="2" t="s">
        <v>61</v>
      </c>
      <c r="H34" s="2" t="s">
        <v>73</v>
      </c>
      <c r="K34" s="24">
        <v>27.4</v>
      </c>
      <c r="L34">
        <v>27</v>
      </c>
      <c r="M34">
        <v>67.35</v>
      </c>
      <c r="N34" s="25">
        <f>M34/M34</f>
        <v>1</v>
      </c>
      <c r="O34">
        <v>0.165</v>
      </c>
      <c r="P34" s="25">
        <f>O34/O34</f>
        <v>1</v>
      </c>
    </row>
    <row r="35" spans="1:14" ht="14.25" thickBot="1" thickTop="1">
      <c r="A35" s="27"/>
      <c r="B35" s="12">
        <f t="shared" si="0"/>
        <v>41</v>
      </c>
      <c r="C35" s="2">
        <v>10</v>
      </c>
      <c r="D35" s="2">
        <v>20</v>
      </c>
      <c r="E35" s="17">
        <v>0.65</v>
      </c>
      <c r="F35" s="17">
        <v>1.445</v>
      </c>
      <c r="G35" s="2" t="s">
        <v>178</v>
      </c>
      <c r="H35" s="2" t="s">
        <v>74</v>
      </c>
      <c r="K35" s="24"/>
      <c r="N35" s="25"/>
    </row>
    <row r="36" spans="1:16" ht="14.25" thickBot="1" thickTop="1">
      <c r="A36" s="27"/>
      <c r="B36" s="12">
        <f t="shared" si="0"/>
        <v>42</v>
      </c>
      <c r="C36" s="2">
        <v>10</v>
      </c>
      <c r="D36" s="2">
        <v>20</v>
      </c>
      <c r="E36" s="17">
        <v>0.645</v>
      </c>
      <c r="F36" s="17">
        <v>1.43</v>
      </c>
      <c r="G36" s="2" t="s">
        <v>62</v>
      </c>
      <c r="H36" s="2" t="s">
        <v>75</v>
      </c>
      <c r="K36" s="24">
        <v>26.41</v>
      </c>
      <c r="L36">
        <v>26.2</v>
      </c>
      <c r="M36">
        <v>31.86</v>
      </c>
      <c r="N36" s="25">
        <f>M36/M34</f>
        <v>0.4730512249443207</v>
      </c>
      <c r="O36">
        <v>0.072</v>
      </c>
      <c r="P36" s="25">
        <f>O36/O34</f>
        <v>0.4363636363636363</v>
      </c>
    </row>
    <row r="37" spans="1:14" ht="14.25" thickBot="1" thickTop="1">
      <c r="A37" s="27"/>
      <c r="B37" s="12">
        <f t="shared" si="0"/>
        <v>43</v>
      </c>
      <c r="C37" s="2">
        <v>10</v>
      </c>
      <c r="D37" s="2">
        <v>20</v>
      </c>
      <c r="E37" s="17">
        <v>0.645</v>
      </c>
      <c r="F37" s="17">
        <v>1.43</v>
      </c>
      <c r="G37" s="2" t="s">
        <v>178</v>
      </c>
      <c r="H37" s="2" t="s">
        <v>76</v>
      </c>
      <c r="K37" s="24"/>
      <c r="N37" s="25"/>
    </row>
    <row r="38" spans="1:16" ht="14.25" thickBot="1" thickTop="1">
      <c r="A38" s="27"/>
      <c r="B38" s="13">
        <f t="shared" si="0"/>
        <v>44</v>
      </c>
      <c r="C38" s="10">
        <v>10</v>
      </c>
      <c r="D38" s="10">
        <v>20</v>
      </c>
      <c r="E38" s="18">
        <v>0.645</v>
      </c>
      <c r="F38" s="18">
        <v>1.425</v>
      </c>
      <c r="G38" s="10" t="s">
        <v>63</v>
      </c>
      <c r="H38" s="10" t="s">
        <v>77</v>
      </c>
      <c r="K38" s="24">
        <v>25.67</v>
      </c>
      <c r="L38">
        <v>25.5</v>
      </c>
      <c r="M38">
        <v>15.9</v>
      </c>
      <c r="N38" s="25">
        <f>M38/M34</f>
        <v>0.2360801781737194</v>
      </c>
      <c r="O38">
        <v>0.033</v>
      </c>
      <c r="P38" s="25">
        <f>O38/O34</f>
        <v>0.2</v>
      </c>
    </row>
    <row r="39" spans="1:14" ht="14.25" thickBot="1" thickTop="1">
      <c r="A39" s="27" t="s">
        <v>14</v>
      </c>
      <c r="B39" s="14">
        <f t="shared" si="0"/>
        <v>45</v>
      </c>
      <c r="C39" s="9">
        <v>10</v>
      </c>
      <c r="D39" s="9">
        <v>20</v>
      </c>
      <c r="E39" s="19">
        <v>0.64</v>
      </c>
      <c r="F39" s="19">
        <v>1.42</v>
      </c>
      <c r="G39" s="9" t="s">
        <v>178</v>
      </c>
      <c r="H39" s="9" t="s">
        <v>78</v>
      </c>
      <c r="I39" s="8">
        <v>0.22916666666666666</v>
      </c>
      <c r="K39" s="24"/>
      <c r="N39" s="25"/>
    </row>
    <row r="40" spans="1:18" ht="14.25" thickBot="1" thickTop="1">
      <c r="A40" s="27"/>
      <c r="B40" s="12">
        <f t="shared" si="0"/>
        <v>46</v>
      </c>
      <c r="C40" s="2">
        <v>10</v>
      </c>
      <c r="D40" s="2">
        <v>20</v>
      </c>
      <c r="E40" s="17">
        <v>0.64</v>
      </c>
      <c r="F40" s="17">
        <v>1.41</v>
      </c>
      <c r="G40" s="2" t="s">
        <v>65</v>
      </c>
      <c r="H40" s="2" t="s">
        <v>79</v>
      </c>
      <c r="K40" s="24">
        <v>33.07</v>
      </c>
      <c r="L40">
        <v>31.4</v>
      </c>
      <c r="M40">
        <v>915.2</v>
      </c>
      <c r="N40" s="25">
        <f>M40/M46</f>
        <v>11.87337830825117</v>
      </c>
      <c r="O40" s="26">
        <v>2.297</v>
      </c>
      <c r="P40" s="25">
        <f>O40/O46</f>
        <v>10.254464285714286</v>
      </c>
      <c r="Q40" s="26">
        <v>75.5</v>
      </c>
      <c r="R40" t="s">
        <v>200</v>
      </c>
    </row>
    <row r="41" spans="1:17" ht="14.25" thickBot="1" thickTop="1">
      <c r="A41" s="27"/>
      <c r="B41" s="12">
        <f t="shared" si="0"/>
        <v>47</v>
      </c>
      <c r="C41" s="2">
        <v>10</v>
      </c>
      <c r="D41" s="2">
        <v>20</v>
      </c>
      <c r="E41" s="17">
        <v>0.635</v>
      </c>
      <c r="F41" s="17">
        <v>1.405</v>
      </c>
      <c r="G41" s="2" t="s">
        <v>178</v>
      </c>
      <c r="H41" s="2" t="s">
        <v>80</v>
      </c>
      <c r="K41" s="24"/>
      <c r="N41" s="25"/>
      <c r="Q41">
        <v>443</v>
      </c>
    </row>
    <row r="42" spans="1:16" ht="14.25" thickBot="1" thickTop="1">
      <c r="A42" s="27"/>
      <c r="B42" s="12">
        <f t="shared" si="0"/>
        <v>48</v>
      </c>
      <c r="C42" s="2">
        <v>10</v>
      </c>
      <c r="D42" s="2">
        <v>20</v>
      </c>
      <c r="E42" s="17">
        <v>0.63</v>
      </c>
      <c r="F42" s="17">
        <v>1.395</v>
      </c>
      <c r="G42" s="2" t="s">
        <v>59</v>
      </c>
      <c r="H42" s="2" t="s">
        <v>81</v>
      </c>
      <c r="K42" s="24">
        <v>27.02</v>
      </c>
      <c r="L42">
        <v>27</v>
      </c>
      <c r="M42">
        <v>239.14</v>
      </c>
      <c r="N42" s="25">
        <f>M42/M46</f>
        <v>3.1024909185262066</v>
      </c>
      <c r="O42">
        <v>0.678</v>
      </c>
      <c r="P42" s="25">
        <f>O42/O46</f>
        <v>3.0267857142857144</v>
      </c>
    </row>
    <row r="43" spans="1:14" ht="14.25" thickBot="1" thickTop="1">
      <c r="A43" s="27"/>
      <c r="B43" s="12">
        <f t="shared" si="0"/>
        <v>49</v>
      </c>
      <c r="C43" s="2">
        <v>10</v>
      </c>
      <c r="D43" s="2">
        <v>20</v>
      </c>
      <c r="E43" s="17">
        <v>0.63</v>
      </c>
      <c r="F43" s="17">
        <v>1.39</v>
      </c>
      <c r="G43" s="2" t="s">
        <v>178</v>
      </c>
      <c r="H43" s="2" t="s">
        <v>82</v>
      </c>
      <c r="K43" s="24"/>
      <c r="N43" s="25"/>
    </row>
    <row r="44" spans="1:16" ht="14.25" thickBot="1" thickTop="1">
      <c r="A44" s="27"/>
      <c r="B44" s="12">
        <f t="shared" si="0"/>
        <v>50</v>
      </c>
      <c r="C44" s="2">
        <v>10</v>
      </c>
      <c r="D44" s="2">
        <v>20</v>
      </c>
      <c r="E44" s="17">
        <v>0.625</v>
      </c>
      <c r="F44" s="17">
        <v>1.38</v>
      </c>
      <c r="G44" s="2" t="s">
        <v>60</v>
      </c>
      <c r="H44" s="2" t="s">
        <v>83</v>
      </c>
      <c r="K44" s="24">
        <v>31.59</v>
      </c>
      <c r="L44" t="s">
        <v>203</v>
      </c>
      <c r="M44">
        <v>165.5</v>
      </c>
      <c r="N44" s="25">
        <f>M44/M46</f>
        <v>2.1471198754540737</v>
      </c>
      <c r="O44">
        <v>0.339</v>
      </c>
      <c r="P44" s="25">
        <f>O44/O46</f>
        <v>1.5133928571428572</v>
      </c>
    </row>
    <row r="45" spans="1:14" ht="14.25" thickBot="1" thickTop="1">
      <c r="A45" s="27"/>
      <c r="B45" s="12">
        <f t="shared" si="0"/>
        <v>51</v>
      </c>
      <c r="C45" s="2">
        <v>10</v>
      </c>
      <c r="D45" s="2">
        <v>20</v>
      </c>
      <c r="E45" s="17"/>
      <c r="F45" s="17"/>
      <c r="G45" s="2" t="s">
        <v>178</v>
      </c>
      <c r="H45" s="2" t="s">
        <v>84</v>
      </c>
      <c r="K45" s="24"/>
      <c r="N45" s="25"/>
    </row>
    <row r="46" spans="1:16" ht="14.25" thickBot="1" thickTop="1">
      <c r="A46" s="27"/>
      <c r="B46" s="12">
        <f t="shared" si="0"/>
        <v>52</v>
      </c>
      <c r="C46" s="2">
        <v>10</v>
      </c>
      <c r="D46" s="2">
        <v>20</v>
      </c>
      <c r="E46" s="17"/>
      <c r="F46" s="17"/>
      <c r="G46" s="2" t="s">
        <v>61</v>
      </c>
      <c r="H46" s="2" t="s">
        <v>85</v>
      </c>
      <c r="K46" s="24">
        <v>25.84</v>
      </c>
      <c r="L46">
        <v>26.2</v>
      </c>
      <c r="M46">
        <v>77.08</v>
      </c>
      <c r="N46" s="25">
        <f>M46/M46</f>
        <v>1</v>
      </c>
      <c r="O46">
        <v>0.224</v>
      </c>
      <c r="P46" s="25">
        <f>O46/O46</f>
        <v>1</v>
      </c>
    </row>
    <row r="47" spans="1:14" ht="14.25" thickBot="1" thickTop="1">
      <c r="A47" s="27"/>
      <c r="B47" s="12">
        <f>B46+1</f>
        <v>53</v>
      </c>
      <c r="C47" s="2">
        <v>10</v>
      </c>
      <c r="D47" s="2">
        <v>20</v>
      </c>
      <c r="E47" s="17">
        <v>0.62</v>
      </c>
      <c r="F47" s="17">
        <v>1.366</v>
      </c>
      <c r="G47" s="2" t="s">
        <v>178</v>
      </c>
      <c r="H47" s="2" t="s">
        <v>86</v>
      </c>
      <c r="K47" s="24"/>
      <c r="N47" s="25"/>
    </row>
    <row r="48" spans="1:16" ht="14.25" thickBot="1" thickTop="1">
      <c r="A48" s="27"/>
      <c r="B48" s="12">
        <f t="shared" si="0"/>
        <v>54</v>
      </c>
      <c r="C48" s="2">
        <v>10</v>
      </c>
      <c r="D48" s="2">
        <v>20</v>
      </c>
      <c r="E48" s="17"/>
      <c r="F48" s="17"/>
      <c r="G48" s="2" t="s">
        <v>62</v>
      </c>
      <c r="H48" s="2" t="s">
        <v>87</v>
      </c>
      <c r="K48" s="24">
        <v>24.87</v>
      </c>
      <c r="L48">
        <v>25.1</v>
      </c>
      <c r="M48">
        <v>38.11</v>
      </c>
      <c r="N48" s="25">
        <f>M48/M46</f>
        <v>0.4944213803840166</v>
      </c>
      <c r="O48">
        <v>0.096</v>
      </c>
      <c r="P48" s="25">
        <f>O48/O46</f>
        <v>0.42857142857142855</v>
      </c>
    </row>
    <row r="49" spans="1:14" ht="14.25" thickBot="1" thickTop="1">
      <c r="A49" s="27"/>
      <c r="B49" s="12">
        <f t="shared" si="0"/>
        <v>55</v>
      </c>
      <c r="C49" s="2">
        <v>10</v>
      </c>
      <c r="D49" s="2">
        <v>20</v>
      </c>
      <c r="E49" s="17">
        <v>0.615</v>
      </c>
      <c r="F49" s="17">
        <v>1.356</v>
      </c>
      <c r="G49" s="2" t="s">
        <v>178</v>
      </c>
      <c r="H49" s="2" t="s">
        <v>88</v>
      </c>
      <c r="K49" s="24"/>
      <c r="N49" s="25"/>
    </row>
    <row r="50" spans="1:16" ht="14.25" thickBot="1" thickTop="1">
      <c r="A50" s="27"/>
      <c r="B50" s="13">
        <f t="shared" si="0"/>
        <v>56</v>
      </c>
      <c r="C50" s="10">
        <v>10</v>
      </c>
      <c r="D50" s="10">
        <v>20</v>
      </c>
      <c r="E50" s="18"/>
      <c r="F50" s="18"/>
      <c r="G50" s="10" t="s">
        <v>63</v>
      </c>
      <c r="H50" s="10" t="s">
        <v>91</v>
      </c>
      <c r="K50" s="24">
        <v>24.23</v>
      </c>
      <c r="L50">
        <v>25.4</v>
      </c>
      <c r="M50" s="26">
        <v>17.83</v>
      </c>
      <c r="N50" s="25">
        <f>M50/M46</f>
        <v>0.23131811105345093</v>
      </c>
      <c r="O50" s="26">
        <v>0.05</v>
      </c>
      <c r="P50" s="25">
        <f>O50/O46</f>
        <v>0.22321428571428573</v>
      </c>
    </row>
    <row r="51" spans="1:14" ht="14.25" thickBot="1" thickTop="1">
      <c r="A51" s="27" t="s">
        <v>15</v>
      </c>
      <c r="B51" s="14">
        <f t="shared" si="0"/>
        <v>57</v>
      </c>
      <c r="C51" s="9">
        <v>10</v>
      </c>
      <c r="D51" s="9">
        <v>20</v>
      </c>
      <c r="E51" s="19">
        <v>0.605</v>
      </c>
      <c r="F51" s="19">
        <v>1.335</v>
      </c>
      <c r="G51" s="9" t="s">
        <v>178</v>
      </c>
      <c r="H51" s="9" t="s">
        <v>92</v>
      </c>
      <c r="I51" s="6">
        <v>0.7916666666666666</v>
      </c>
      <c r="J51" t="s">
        <v>11</v>
      </c>
      <c r="N51" s="25"/>
    </row>
    <row r="52" spans="1:18" ht="14.25" thickBot="1" thickTop="1">
      <c r="A52" s="27"/>
      <c r="B52" s="12">
        <f t="shared" si="0"/>
        <v>58</v>
      </c>
      <c r="C52" s="2">
        <v>10</v>
      </c>
      <c r="D52" s="2">
        <v>20</v>
      </c>
      <c r="E52" s="17">
        <v>0.6</v>
      </c>
      <c r="F52" s="17"/>
      <c r="G52" s="2" t="s">
        <v>89</v>
      </c>
      <c r="H52" s="2" t="s">
        <v>93</v>
      </c>
      <c r="I52" s="4" t="s">
        <v>4</v>
      </c>
      <c r="K52" s="24">
        <v>33.67</v>
      </c>
      <c r="L52">
        <v>32.8</v>
      </c>
      <c r="M52">
        <v>893.19</v>
      </c>
      <c r="N52" s="25">
        <f>M52/M58</f>
        <v>18.697718233200753</v>
      </c>
      <c r="O52" s="26">
        <v>1.568</v>
      </c>
      <c r="P52" s="25">
        <f>O52/O58</f>
        <v>13.876106194690266</v>
      </c>
      <c r="Q52" s="26">
        <v>82</v>
      </c>
      <c r="R52" t="s">
        <v>205</v>
      </c>
    </row>
    <row r="53" spans="1:17" ht="14.25" thickBot="1" thickTop="1">
      <c r="A53" s="27"/>
      <c r="B53" s="12">
        <f t="shared" si="0"/>
        <v>59</v>
      </c>
      <c r="C53" s="2">
        <v>10</v>
      </c>
      <c r="D53" s="2">
        <v>20</v>
      </c>
      <c r="E53" s="17"/>
      <c r="F53" s="17"/>
      <c r="G53" s="2" t="s">
        <v>178</v>
      </c>
      <c r="H53" s="2" t="s">
        <v>94</v>
      </c>
      <c r="K53" s="24"/>
      <c r="N53" s="25"/>
      <c r="Q53">
        <v>475</v>
      </c>
    </row>
    <row r="54" spans="1:16" ht="14.25" thickBot="1" thickTop="1">
      <c r="A54" s="27"/>
      <c r="B54" s="12">
        <f t="shared" si="0"/>
        <v>60</v>
      </c>
      <c r="C54" s="2">
        <v>10</v>
      </c>
      <c r="D54" s="2">
        <v>20</v>
      </c>
      <c r="E54" s="17"/>
      <c r="F54" s="17"/>
      <c r="G54" s="2" t="s">
        <v>59</v>
      </c>
      <c r="H54" s="2" t="s">
        <v>95</v>
      </c>
      <c r="K54" s="24">
        <v>29.99</v>
      </c>
      <c r="L54">
        <v>29.8</v>
      </c>
      <c r="M54">
        <v>253.51</v>
      </c>
      <c r="N54" s="25">
        <f>M54/M58</f>
        <v>5.306887167678458</v>
      </c>
      <c r="O54">
        <v>0.586</v>
      </c>
      <c r="P54" s="25">
        <f>O54/O58</f>
        <v>5.185840707964601</v>
      </c>
    </row>
    <row r="55" spans="1:14" ht="14.25" thickBot="1" thickTop="1">
      <c r="A55" s="27"/>
      <c r="B55" s="12">
        <f t="shared" si="0"/>
        <v>61</v>
      </c>
      <c r="C55" s="2">
        <v>10</v>
      </c>
      <c r="D55" s="2">
        <v>20</v>
      </c>
      <c r="E55" s="17"/>
      <c r="F55" s="17"/>
      <c r="G55" s="2" t="s">
        <v>178</v>
      </c>
      <c r="H55" s="2" t="s">
        <v>96</v>
      </c>
      <c r="K55" s="24"/>
      <c r="N55" s="25"/>
    </row>
    <row r="56" spans="1:16" ht="14.25" thickBot="1" thickTop="1">
      <c r="A56" s="27"/>
      <c r="B56" s="12">
        <f t="shared" si="0"/>
        <v>62</v>
      </c>
      <c r="C56" s="2">
        <v>10</v>
      </c>
      <c r="D56" s="2">
        <v>20</v>
      </c>
      <c r="E56" s="17"/>
      <c r="F56" s="17"/>
      <c r="G56" s="2" t="s">
        <v>60</v>
      </c>
      <c r="H56" s="2" t="s">
        <v>97</v>
      </c>
      <c r="K56" s="24">
        <v>28.17</v>
      </c>
      <c r="L56" t="s">
        <v>204</v>
      </c>
      <c r="M56">
        <v>102.03</v>
      </c>
      <c r="N56" s="25">
        <f>M56/M58</f>
        <v>2.13585932593678</v>
      </c>
      <c r="O56">
        <v>0.247</v>
      </c>
      <c r="P56" s="25">
        <f>O56/O58</f>
        <v>2.185840707964602</v>
      </c>
    </row>
    <row r="57" spans="1:14" ht="14.25" thickBot="1" thickTop="1">
      <c r="A57" s="27"/>
      <c r="B57" s="12">
        <f t="shared" si="0"/>
        <v>63</v>
      </c>
      <c r="C57" s="2">
        <v>10</v>
      </c>
      <c r="D57" s="2">
        <v>20</v>
      </c>
      <c r="E57" s="17"/>
      <c r="F57" s="17"/>
      <c r="G57" s="2" t="s">
        <v>178</v>
      </c>
      <c r="H57" s="2" t="s">
        <v>98</v>
      </c>
      <c r="K57" s="24"/>
      <c r="N57" s="25"/>
    </row>
    <row r="58" spans="1:16" ht="14.25" thickBot="1" thickTop="1">
      <c r="A58" s="27"/>
      <c r="B58" s="12">
        <f t="shared" si="0"/>
        <v>64</v>
      </c>
      <c r="C58" s="2">
        <v>10</v>
      </c>
      <c r="D58" s="2">
        <v>20</v>
      </c>
      <c r="E58" s="17"/>
      <c r="F58" s="17"/>
      <c r="G58" s="2" t="s">
        <v>61</v>
      </c>
      <c r="H58" s="2" t="s">
        <v>99</v>
      </c>
      <c r="K58" s="24">
        <v>26.81</v>
      </c>
      <c r="L58">
        <v>26.8</v>
      </c>
      <c r="M58">
        <v>47.77</v>
      </c>
      <c r="N58" s="25">
        <f>M58/M58</f>
        <v>1</v>
      </c>
      <c r="O58">
        <v>0.113</v>
      </c>
      <c r="P58" s="25">
        <f>O58/O58</f>
        <v>1</v>
      </c>
    </row>
    <row r="59" spans="1:14" ht="14.25" thickBot="1" thickTop="1">
      <c r="A59" s="27"/>
      <c r="B59" s="12">
        <f t="shared" si="0"/>
        <v>65</v>
      </c>
      <c r="C59" s="2">
        <v>10</v>
      </c>
      <c r="D59" s="2">
        <v>20</v>
      </c>
      <c r="E59" s="17"/>
      <c r="F59" s="17"/>
      <c r="G59" s="2" t="s">
        <v>178</v>
      </c>
      <c r="H59" s="2" t="s">
        <v>100</v>
      </c>
      <c r="K59" s="24"/>
      <c r="N59" s="25"/>
    </row>
    <row r="60" spans="1:16" ht="14.25" thickBot="1" thickTop="1">
      <c r="A60" s="27"/>
      <c r="B60" s="12">
        <f t="shared" si="0"/>
        <v>66</v>
      </c>
      <c r="C60" s="2">
        <v>10</v>
      </c>
      <c r="D60" s="2">
        <v>20</v>
      </c>
      <c r="E60" s="17"/>
      <c r="F60" s="17"/>
      <c r="G60" s="2" t="s">
        <v>62</v>
      </c>
      <c r="H60" s="2" t="s">
        <v>101</v>
      </c>
      <c r="K60" s="24">
        <v>27.29</v>
      </c>
      <c r="L60">
        <v>26.5</v>
      </c>
      <c r="M60">
        <v>23.37</v>
      </c>
      <c r="N60" s="25">
        <f>M60/M58</f>
        <v>0.4892191752145698</v>
      </c>
      <c r="O60">
        <v>0.043</v>
      </c>
      <c r="P60" s="25">
        <f>O60/O58</f>
        <v>0.3805309734513274</v>
      </c>
    </row>
    <row r="61" spans="1:14" ht="14.25" thickBot="1" thickTop="1">
      <c r="A61" s="27"/>
      <c r="B61" s="12">
        <f t="shared" si="0"/>
        <v>67</v>
      </c>
      <c r="C61" s="2">
        <v>10</v>
      </c>
      <c r="D61" s="2">
        <v>20</v>
      </c>
      <c r="E61" s="17"/>
      <c r="F61" s="17"/>
      <c r="G61" s="2" t="s">
        <v>178</v>
      </c>
      <c r="H61" s="2" t="s">
        <v>102</v>
      </c>
      <c r="K61" s="24"/>
      <c r="N61" s="25"/>
    </row>
    <row r="62" spans="1:16" ht="14.25" thickBot="1" thickTop="1">
      <c r="A62" s="27"/>
      <c r="B62" s="13">
        <f t="shared" si="0"/>
        <v>68</v>
      </c>
      <c r="C62" s="10">
        <v>10</v>
      </c>
      <c r="D62" s="10">
        <v>20</v>
      </c>
      <c r="E62" s="18"/>
      <c r="F62" s="18"/>
      <c r="G62" s="10" t="s">
        <v>63</v>
      </c>
      <c r="H62" s="10" t="s">
        <v>103</v>
      </c>
      <c r="K62" s="24">
        <v>25.77</v>
      </c>
      <c r="L62">
        <v>26.7</v>
      </c>
      <c r="M62" s="26">
        <v>11.06</v>
      </c>
      <c r="N62" s="25">
        <f>M62/M58</f>
        <v>0.23152606238224827</v>
      </c>
      <c r="O62" s="26">
        <v>0.015</v>
      </c>
      <c r="P62" s="25">
        <f>O62/O58</f>
        <v>0.1327433628318584</v>
      </c>
    </row>
    <row r="63" spans="1:9" ht="14.25" thickBot="1" thickTop="1">
      <c r="A63" s="27" t="s">
        <v>16</v>
      </c>
      <c r="B63" s="14">
        <f t="shared" si="0"/>
        <v>69</v>
      </c>
      <c r="C63" s="9">
        <v>10</v>
      </c>
      <c r="D63" s="9">
        <v>20</v>
      </c>
      <c r="E63" s="19"/>
      <c r="F63" s="19"/>
      <c r="G63" s="9" t="s">
        <v>178</v>
      </c>
      <c r="H63" s="9" t="s">
        <v>104</v>
      </c>
      <c r="I63" s="8">
        <v>0.3541666666666667</v>
      </c>
    </row>
    <row r="64" spans="1:18" ht="14.25" thickBot="1" thickTop="1">
      <c r="A64" s="27"/>
      <c r="B64" s="12">
        <f t="shared" si="0"/>
        <v>70</v>
      </c>
      <c r="C64" s="2">
        <v>10</v>
      </c>
      <c r="D64" s="2">
        <v>20</v>
      </c>
      <c r="E64" s="17"/>
      <c r="F64" s="17"/>
      <c r="G64" s="2" t="s">
        <v>90</v>
      </c>
      <c r="H64" s="2" t="s">
        <v>105</v>
      </c>
      <c r="K64" s="24">
        <v>33.25</v>
      </c>
      <c r="L64">
        <v>31.2</v>
      </c>
      <c r="M64">
        <v>1102.77</v>
      </c>
      <c r="N64" s="25">
        <f>M64/M70</f>
        <v>13.980349898580123</v>
      </c>
      <c r="O64" s="26">
        <v>1.974</v>
      </c>
      <c r="P64" s="25">
        <f>O64/O70</f>
        <v>9.055045871559633</v>
      </c>
      <c r="Q64" s="26">
        <v>76</v>
      </c>
      <c r="R64" t="s">
        <v>200</v>
      </c>
    </row>
    <row r="65" spans="1:17" ht="14.25" thickBot="1" thickTop="1">
      <c r="A65" s="27"/>
      <c r="B65" s="12">
        <f t="shared" si="0"/>
        <v>71</v>
      </c>
      <c r="C65" s="2">
        <v>10</v>
      </c>
      <c r="D65" s="2">
        <v>20</v>
      </c>
      <c r="E65" s="17"/>
      <c r="F65" s="17"/>
      <c r="G65" s="2" t="s">
        <v>178</v>
      </c>
      <c r="H65" s="2" t="s">
        <v>106</v>
      </c>
      <c r="K65" s="24"/>
      <c r="N65" s="25"/>
      <c r="Q65">
        <v>432</v>
      </c>
    </row>
    <row r="66" spans="1:16" ht="14.25" thickBot="1" thickTop="1">
      <c r="A66" s="27"/>
      <c r="B66" s="12">
        <f t="shared" si="0"/>
        <v>72</v>
      </c>
      <c r="C66" s="2">
        <v>10</v>
      </c>
      <c r="D66" s="2">
        <v>20</v>
      </c>
      <c r="E66" s="17"/>
      <c r="F66" s="17"/>
      <c r="G66" s="2" t="s">
        <v>59</v>
      </c>
      <c r="H66" s="2" t="s">
        <v>107</v>
      </c>
      <c r="K66" s="24">
        <v>27.53</v>
      </c>
      <c r="L66">
        <v>26.7</v>
      </c>
      <c r="M66">
        <v>275.92</v>
      </c>
      <c r="N66" s="25">
        <f>M66/M70</f>
        <v>3.4979716024340775</v>
      </c>
      <c r="O66">
        <v>0.732</v>
      </c>
      <c r="P66" s="25">
        <f>O66/O70</f>
        <v>3.3577981651376145</v>
      </c>
    </row>
    <row r="67" spans="1:14" ht="14.25" thickBot="1" thickTop="1">
      <c r="A67" s="27"/>
      <c r="B67" s="12">
        <f t="shared" si="0"/>
        <v>73</v>
      </c>
      <c r="C67" s="2">
        <v>10</v>
      </c>
      <c r="D67" s="2">
        <v>20</v>
      </c>
      <c r="E67" s="17"/>
      <c r="F67" s="17"/>
      <c r="G67" s="2" t="s">
        <v>178</v>
      </c>
      <c r="H67" s="2" t="s">
        <v>108</v>
      </c>
      <c r="K67" s="24"/>
      <c r="N67" s="25"/>
    </row>
    <row r="68" spans="1:16" ht="14.25" thickBot="1" thickTop="1">
      <c r="A68" s="27"/>
      <c r="B68" s="12">
        <f t="shared" si="0"/>
        <v>74</v>
      </c>
      <c r="C68" s="2">
        <v>10</v>
      </c>
      <c r="D68" s="2">
        <v>20</v>
      </c>
      <c r="E68" s="17"/>
      <c r="F68" s="17"/>
      <c r="G68" s="2" t="s">
        <v>60</v>
      </c>
      <c r="H68" s="2" t="s">
        <v>109</v>
      </c>
      <c r="K68" s="24">
        <v>25.6</v>
      </c>
      <c r="L68">
        <v>25.7</v>
      </c>
      <c r="M68">
        <v>140.7</v>
      </c>
      <c r="N68" s="25">
        <f>M68/M70</f>
        <v>1.7837221095334685</v>
      </c>
      <c r="O68">
        <v>0.395</v>
      </c>
      <c r="P68" s="25">
        <f>O68/O70</f>
        <v>1.8119266055045873</v>
      </c>
    </row>
    <row r="69" spans="1:14" ht="14.25" thickBot="1" thickTop="1">
      <c r="A69" s="27"/>
      <c r="B69" s="12">
        <f t="shared" si="0"/>
        <v>75</v>
      </c>
      <c r="C69" s="2">
        <v>10</v>
      </c>
      <c r="D69" s="2">
        <v>20</v>
      </c>
      <c r="E69" s="17"/>
      <c r="F69" s="17"/>
      <c r="G69" s="2" t="s">
        <v>178</v>
      </c>
      <c r="H69" s="2" t="s">
        <v>110</v>
      </c>
      <c r="K69" s="24"/>
      <c r="N69" s="25"/>
    </row>
    <row r="70" spans="1:16" ht="14.25" thickBot="1" thickTop="1">
      <c r="A70" s="27"/>
      <c r="B70" s="12">
        <f t="shared" si="0"/>
        <v>76</v>
      </c>
      <c r="C70" s="2">
        <v>10</v>
      </c>
      <c r="D70" s="2">
        <v>20</v>
      </c>
      <c r="E70" s="17"/>
      <c r="F70" s="17"/>
      <c r="G70" s="2" t="s">
        <v>61</v>
      </c>
      <c r="H70" s="2" t="s">
        <v>111</v>
      </c>
      <c r="K70" s="24">
        <v>25.29</v>
      </c>
      <c r="L70">
        <v>25.7</v>
      </c>
      <c r="M70">
        <v>78.88</v>
      </c>
      <c r="N70" s="25">
        <f>M70/M70</f>
        <v>1</v>
      </c>
      <c r="O70">
        <v>0.218</v>
      </c>
      <c r="P70" s="25">
        <f>O70/O70</f>
        <v>1</v>
      </c>
    </row>
    <row r="71" spans="1:14" ht="14.25" thickBot="1" thickTop="1">
      <c r="A71" s="27"/>
      <c r="B71" s="12">
        <f t="shared" si="0"/>
        <v>77</v>
      </c>
      <c r="C71" s="2">
        <v>10</v>
      </c>
      <c r="D71" s="2">
        <v>20</v>
      </c>
      <c r="E71" s="17"/>
      <c r="F71" s="17"/>
      <c r="G71" s="2" t="s">
        <v>178</v>
      </c>
      <c r="H71" s="2" t="s">
        <v>112</v>
      </c>
      <c r="K71" s="24"/>
      <c r="N71" s="25"/>
    </row>
    <row r="72" spans="1:16" ht="14.25" thickBot="1" thickTop="1">
      <c r="A72" s="27"/>
      <c r="B72" s="12">
        <f t="shared" si="0"/>
        <v>78</v>
      </c>
      <c r="C72" s="2">
        <v>10</v>
      </c>
      <c r="D72" s="2">
        <v>20</v>
      </c>
      <c r="E72" s="17"/>
      <c r="F72" s="17"/>
      <c r="G72" s="2" t="s">
        <v>62</v>
      </c>
      <c r="H72" s="2" t="s">
        <v>113</v>
      </c>
      <c r="K72" s="24">
        <v>25.15</v>
      </c>
      <c r="L72">
        <v>25.2</v>
      </c>
      <c r="M72">
        <v>39.04</v>
      </c>
      <c r="N72" s="25">
        <f>M72/M70</f>
        <v>0.4949290060851927</v>
      </c>
      <c r="O72">
        <v>0.106</v>
      </c>
      <c r="P72" s="25">
        <f>O72/O70</f>
        <v>0.4862385321100917</v>
      </c>
    </row>
    <row r="73" spans="1:14" ht="14.25" thickBot="1" thickTop="1">
      <c r="A73" s="27"/>
      <c r="B73" s="12">
        <f t="shared" si="0"/>
        <v>79</v>
      </c>
      <c r="C73" s="2">
        <v>10</v>
      </c>
      <c r="D73" s="2">
        <v>20</v>
      </c>
      <c r="E73" s="17"/>
      <c r="F73" s="17"/>
      <c r="G73" s="2" t="s">
        <v>178</v>
      </c>
      <c r="H73" s="2" t="s">
        <v>114</v>
      </c>
      <c r="K73" s="24"/>
      <c r="N73" s="25"/>
    </row>
    <row r="74" spans="1:16" ht="14.25" thickBot="1" thickTop="1">
      <c r="A74" s="27"/>
      <c r="B74" s="13">
        <f t="shared" si="0"/>
        <v>80</v>
      </c>
      <c r="C74" s="10">
        <v>10</v>
      </c>
      <c r="D74" s="10">
        <v>20</v>
      </c>
      <c r="E74" s="18"/>
      <c r="F74" s="18"/>
      <c r="G74" s="10" t="s">
        <v>63</v>
      </c>
      <c r="H74" s="10" t="s">
        <v>115</v>
      </c>
      <c r="I74" s="8">
        <v>0.41180555555555554</v>
      </c>
      <c r="K74" s="24">
        <v>25.29</v>
      </c>
      <c r="L74">
        <v>25.3</v>
      </c>
      <c r="M74" s="26">
        <v>20.06</v>
      </c>
      <c r="N74" s="25">
        <f>M74/M70</f>
        <v>0.2543103448275862</v>
      </c>
      <c r="O74" s="26">
        <v>0.053</v>
      </c>
      <c r="P74" s="25">
        <f>O74/O70</f>
        <v>0.24311926605504586</v>
      </c>
    </row>
    <row r="75" spans="1:10" ht="14.25" thickBot="1" thickTop="1">
      <c r="A75" s="27" t="s">
        <v>17</v>
      </c>
      <c r="B75" s="14">
        <f t="shared" si="0"/>
        <v>81</v>
      </c>
      <c r="C75" s="9">
        <v>10</v>
      </c>
      <c r="D75" s="9">
        <v>15</v>
      </c>
      <c r="E75" s="19">
        <v>0.73</v>
      </c>
      <c r="F75" s="19">
        <v>1.605</v>
      </c>
      <c r="G75" s="9" t="s">
        <v>178</v>
      </c>
      <c r="H75" s="9">
        <v>31</v>
      </c>
      <c r="I75" s="6">
        <v>0.9409722222222222</v>
      </c>
      <c r="J75" t="s">
        <v>11</v>
      </c>
    </row>
    <row r="76" spans="1:18" ht="14.25" thickBot="1" thickTop="1">
      <c r="A76" s="27"/>
      <c r="B76" s="12">
        <f>B75+1</f>
        <v>82</v>
      </c>
      <c r="C76" s="2">
        <v>10</v>
      </c>
      <c r="D76" s="2">
        <v>15</v>
      </c>
      <c r="E76" s="17">
        <v>0.725</v>
      </c>
      <c r="F76" s="17">
        <v>1.6</v>
      </c>
      <c r="G76" s="2" t="s">
        <v>116</v>
      </c>
      <c r="H76" s="2">
        <v>32</v>
      </c>
      <c r="K76" s="24">
        <v>28.47</v>
      </c>
      <c r="L76">
        <v>28.2</v>
      </c>
      <c r="M76">
        <v>247.13</v>
      </c>
      <c r="N76" s="25">
        <f>M76/M82</f>
        <v>17.677396280400572</v>
      </c>
      <c r="O76" s="26">
        <v>0.577</v>
      </c>
      <c r="P76" s="25">
        <f>O76/O82</f>
        <v>25.08695652173913</v>
      </c>
      <c r="Q76" s="26">
        <v>72.5</v>
      </c>
      <c r="R76" t="s">
        <v>207</v>
      </c>
    </row>
    <row r="77" spans="1:17" ht="14.25" thickBot="1" thickTop="1">
      <c r="A77" s="27"/>
      <c r="B77" s="12">
        <f aca="true" t="shared" si="1" ref="B77:B140">B76+1</f>
        <v>83</v>
      </c>
      <c r="C77" s="2">
        <v>10</v>
      </c>
      <c r="D77" s="2">
        <v>15</v>
      </c>
      <c r="E77" s="17">
        <v>0.73</v>
      </c>
      <c r="F77" s="17">
        <v>1.6</v>
      </c>
      <c r="G77" s="2" t="s">
        <v>178</v>
      </c>
      <c r="H77" s="2">
        <f>1+H76</f>
        <v>33</v>
      </c>
      <c r="K77" s="24"/>
      <c r="N77" s="25"/>
      <c r="Q77">
        <v>464</v>
      </c>
    </row>
    <row r="78" spans="1:16" ht="14.25" thickBot="1" thickTop="1">
      <c r="A78" s="27"/>
      <c r="B78" s="12">
        <f t="shared" si="1"/>
        <v>84</v>
      </c>
      <c r="C78" s="2">
        <v>10</v>
      </c>
      <c r="D78" s="2">
        <v>15</v>
      </c>
      <c r="E78" s="17">
        <v>0.72</v>
      </c>
      <c r="F78" s="17">
        <v>1.59</v>
      </c>
      <c r="G78" s="2" t="s">
        <v>59</v>
      </c>
      <c r="H78" s="2">
        <f aca="true" t="shared" si="2" ref="H78:H141">1+H77</f>
        <v>34</v>
      </c>
      <c r="K78" s="24">
        <v>27.12</v>
      </c>
      <c r="L78">
        <v>27.1</v>
      </c>
      <c r="M78">
        <v>86.89</v>
      </c>
      <c r="N78" s="25">
        <f>M78/M82</f>
        <v>6.215307582260372</v>
      </c>
      <c r="O78">
        <v>0.209</v>
      </c>
      <c r="P78" s="25">
        <f>O78/O82</f>
        <v>9.08695652173913</v>
      </c>
    </row>
    <row r="79" spans="1:14" ht="14.25" thickBot="1" thickTop="1">
      <c r="A79" s="27"/>
      <c r="B79" s="12">
        <f t="shared" si="1"/>
        <v>85</v>
      </c>
      <c r="C79" s="2">
        <v>10</v>
      </c>
      <c r="D79" s="2">
        <v>15</v>
      </c>
      <c r="E79" s="17">
        <v>0.718</v>
      </c>
      <c r="F79" s="17">
        <v>1.59</v>
      </c>
      <c r="G79" s="2" t="s">
        <v>178</v>
      </c>
      <c r="H79" s="2">
        <f t="shared" si="2"/>
        <v>35</v>
      </c>
      <c r="K79" s="24"/>
      <c r="N79" s="25"/>
    </row>
    <row r="80" spans="1:16" ht="14.25" thickBot="1" thickTop="1">
      <c r="A80" s="27"/>
      <c r="B80" s="12">
        <f t="shared" si="1"/>
        <v>86</v>
      </c>
      <c r="C80" s="2">
        <v>10</v>
      </c>
      <c r="D80" s="2">
        <v>15</v>
      </c>
      <c r="E80" s="17">
        <v>0.715</v>
      </c>
      <c r="F80" s="17">
        <v>1.58</v>
      </c>
      <c r="G80" s="2" t="s">
        <v>60</v>
      </c>
      <c r="H80" s="2">
        <f t="shared" si="2"/>
        <v>36</v>
      </c>
      <c r="K80" s="24">
        <v>26.61</v>
      </c>
      <c r="L80">
        <v>26.7</v>
      </c>
      <c r="M80">
        <v>28.03</v>
      </c>
      <c r="N80" s="25">
        <f>M80/M82</f>
        <v>2.0050071530758227</v>
      </c>
      <c r="O80">
        <v>0.058</v>
      </c>
      <c r="P80" s="25">
        <f>O80/O82</f>
        <v>2.5217391304347827</v>
      </c>
    </row>
    <row r="81" spans="1:14" ht="14.25" thickBot="1" thickTop="1">
      <c r="A81" s="27"/>
      <c r="B81" s="12">
        <f t="shared" si="1"/>
        <v>87</v>
      </c>
      <c r="C81" s="2">
        <v>10</v>
      </c>
      <c r="D81" s="2">
        <v>15</v>
      </c>
      <c r="E81" s="17">
        <v>0.71</v>
      </c>
      <c r="F81" s="17">
        <v>1.57</v>
      </c>
      <c r="G81" s="2" t="s">
        <v>178</v>
      </c>
      <c r="H81" s="2">
        <f t="shared" si="2"/>
        <v>37</v>
      </c>
      <c r="K81" s="24"/>
      <c r="N81" s="25"/>
    </row>
    <row r="82" spans="1:16" ht="14.25" thickBot="1" thickTop="1">
      <c r="A82" s="27"/>
      <c r="B82" s="12">
        <f t="shared" si="1"/>
        <v>88</v>
      </c>
      <c r="C82" s="2">
        <v>10</v>
      </c>
      <c r="D82" s="2">
        <v>15</v>
      </c>
      <c r="E82" s="17">
        <v>0.71</v>
      </c>
      <c r="F82" s="17">
        <v>1.57</v>
      </c>
      <c r="G82" s="2" t="s">
        <v>61</v>
      </c>
      <c r="H82" s="2">
        <f t="shared" si="2"/>
        <v>38</v>
      </c>
      <c r="K82" s="24">
        <v>28.56</v>
      </c>
      <c r="L82">
        <v>26.5</v>
      </c>
      <c r="M82">
        <v>13.98</v>
      </c>
      <c r="N82" s="25">
        <f>M82/M82</f>
        <v>1</v>
      </c>
      <c r="O82">
        <v>0.023</v>
      </c>
      <c r="P82" s="25">
        <f>O82/O82</f>
        <v>1</v>
      </c>
    </row>
    <row r="83" spans="1:14" ht="14.25" thickBot="1" thickTop="1">
      <c r="A83" s="27"/>
      <c r="B83" s="12">
        <f t="shared" si="1"/>
        <v>89</v>
      </c>
      <c r="C83" s="2">
        <v>10</v>
      </c>
      <c r="D83" s="2">
        <v>15</v>
      </c>
      <c r="E83" s="17"/>
      <c r="F83" s="17"/>
      <c r="G83" s="2" t="s">
        <v>178</v>
      </c>
      <c r="H83" s="2">
        <f t="shared" si="2"/>
        <v>39</v>
      </c>
      <c r="I83" s="8">
        <v>0.47222222222222227</v>
      </c>
      <c r="K83" s="24"/>
      <c r="N83" s="25"/>
    </row>
    <row r="84" spans="1:16" ht="14.25" thickBot="1" thickTop="1">
      <c r="A84" s="27"/>
      <c r="B84" s="12">
        <f t="shared" si="1"/>
        <v>90</v>
      </c>
      <c r="C84" s="2">
        <v>10</v>
      </c>
      <c r="D84" s="2">
        <v>15</v>
      </c>
      <c r="E84" s="17"/>
      <c r="F84" s="17"/>
      <c r="G84" s="2" t="s">
        <v>62</v>
      </c>
      <c r="H84" s="2">
        <f t="shared" si="2"/>
        <v>40</v>
      </c>
      <c r="K84" s="24">
        <v>24.74</v>
      </c>
      <c r="L84">
        <v>26.2</v>
      </c>
      <c r="M84">
        <v>6.93</v>
      </c>
      <c r="N84" s="25">
        <f>M84/M82</f>
        <v>0.49570815450643774</v>
      </c>
      <c r="O84">
        <v>0.019</v>
      </c>
      <c r="P84" s="25">
        <f>O84/O82</f>
        <v>0.8260869565217391</v>
      </c>
    </row>
    <row r="85" spans="1:14" ht="14.25" thickBot="1" thickTop="1">
      <c r="A85" s="27"/>
      <c r="B85" s="12">
        <f t="shared" si="1"/>
        <v>91</v>
      </c>
      <c r="C85" s="2">
        <v>10</v>
      </c>
      <c r="D85" s="2">
        <v>15</v>
      </c>
      <c r="E85" s="17"/>
      <c r="F85" s="17"/>
      <c r="G85" s="2" t="s">
        <v>178</v>
      </c>
      <c r="H85" s="2">
        <f t="shared" si="2"/>
        <v>41</v>
      </c>
      <c r="K85" s="24"/>
      <c r="N85" s="25"/>
    </row>
    <row r="86" spans="1:16" ht="14.25" thickBot="1" thickTop="1">
      <c r="A86" s="27"/>
      <c r="B86" s="13">
        <f t="shared" si="1"/>
        <v>92</v>
      </c>
      <c r="C86" s="10">
        <v>10</v>
      </c>
      <c r="D86" s="10">
        <v>15</v>
      </c>
      <c r="E86" s="18"/>
      <c r="F86" s="18"/>
      <c r="G86" s="10" t="s">
        <v>63</v>
      </c>
      <c r="H86" s="10">
        <f t="shared" si="2"/>
        <v>42</v>
      </c>
      <c r="K86" s="24" t="s">
        <v>206</v>
      </c>
      <c r="L86">
        <v>29</v>
      </c>
      <c r="M86" s="26">
        <v>3.03</v>
      </c>
      <c r="N86" s="25">
        <f>M86/M82</f>
        <v>0.21673819742489267</v>
      </c>
      <c r="O86" s="26">
        <v>0</v>
      </c>
      <c r="P86" s="25">
        <f>O86/O82</f>
        <v>0</v>
      </c>
    </row>
    <row r="87" spans="1:17" ht="14.25" thickBot="1" thickTop="1">
      <c r="A87" s="27" t="s">
        <v>18</v>
      </c>
      <c r="B87" s="14">
        <f t="shared" si="1"/>
        <v>93</v>
      </c>
      <c r="C87" s="9">
        <v>10</v>
      </c>
      <c r="D87" s="9">
        <v>15</v>
      </c>
      <c r="E87" s="19">
        <v>0.694</v>
      </c>
      <c r="F87" s="19">
        <v>1.53</v>
      </c>
      <c r="G87" s="9" t="s">
        <v>178</v>
      </c>
      <c r="H87" s="9">
        <f t="shared" si="2"/>
        <v>43</v>
      </c>
      <c r="I87" s="8">
        <v>0.4895833333333333</v>
      </c>
      <c r="J87" t="s">
        <v>7</v>
      </c>
      <c r="K87" s="24"/>
      <c r="N87" s="25"/>
      <c r="O87" s="26"/>
      <c r="P87" s="25"/>
      <c r="Q87" s="26"/>
    </row>
    <row r="88" spans="1:18" ht="14.25" thickBot="1" thickTop="1">
      <c r="A88" s="27"/>
      <c r="B88" s="12">
        <f t="shared" si="1"/>
        <v>94</v>
      </c>
      <c r="C88" s="2">
        <v>10</v>
      </c>
      <c r="D88" s="2">
        <v>15</v>
      </c>
      <c r="E88" s="17"/>
      <c r="F88" s="17"/>
      <c r="G88" s="2" t="s">
        <v>117</v>
      </c>
      <c r="H88" s="2">
        <f t="shared" si="2"/>
        <v>44</v>
      </c>
      <c r="J88" t="s">
        <v>6</v>
      </c>
      <c r="K88" s="24">
        <v>34.2</v>
      </c>
      <c r="L88">
        <v>32.5</v>
      </c>
      <c r="M88">
        <v>708.77</v>
      </c>
      <c r="N88" s="25">
        <f>M88/M94</f>
        <v>15.374620390455531</v>
      </c>
      <c r="O88" s="26">
        <v>1.275</v>
      </c>
      <c r="P88" s="25">
        <f>O88/O94</f>
        <v>12.623762376237622</v>
      </c>
      <c r="Q88" s="26">
        <v>86</v>
      </c>
      <c r="R88" t="s">
        <v>200</v>
      </c>
    </row>
    <row r="89" spans="1:17" ht="14.25" thickBot="1" thickTop="1">
      <c r="A89" s="27"/>
      <c r="B89" s="12">
        <f t="shared" si="1"/>
        <v>95</v>
      </c>
      <c r="C89" s="2">
        <v>10</v>
      </c>
      <c r="D89" s="2">
        <v>15</v>
      </c>
      <c r="E89" s="17">
        <v>0.69</v>
      </c>
      <c r="F89" s="17">
        <v>1.52</v>
      </c>
      <c r="G89" s="2" t="s">
        <v>178</v>
      </c>
      <c r="H89" s="2">
        <f t="shared" si="2"/>
        <v>45</v>
      </c>
      <c r="I89" s="8"/>
      <c r="K89" s="24"/>
      <c r="N89" s="25"/>
      <c r="Q89">
        <v>489</v>
      </c>
    </row>
    <row r="90" spans="1:16" ht="14.25" thickBot="1" thickTop="1">
      <c r="A90" s="27"/>
      <c r="B90" s="12">
        <f t="shared" si="1"/>
        <v>96</v>
      </c>
      <c r="C90" s="2">
        <v>10</v>
      </c>
      <c r="D90" s="2">
        <v>15</v>
      </c>
      <c r="E90" s="17"/>
      <c r="F90" s="17"/>
      <c r="G90" s="2" t="s">
        <v>59</v>
      </c>
      <c r="H90" s="2">
        <f t="shared" si="2"/>
        <v>46</v>
      </c>
      <c r="I90" s="8">
        <v>0.003472222222222222</v>
      </c>
      <c r="K90" s="24">
        <v>31.76</v>
      </c>
      <c r="L90">
        <v>30.3</v>
      </c>
      <c r="M90">
        <v>275.08</v>
      </c>
      <c r="N90" s="25">
        <f>M90/M94</f>
        <v>5.96702819956616</v>
      </c>
      <c r="O90">
        <v>0.648</v>
      </c>
      <c r="P90" s="25">
        <f>O90/O94</f>
        <v>6.415841584158415</v>
      </c>
    </row>
    <row r="91" spans="1:14" ht="14.25" thickBot="1" thickTop="1">
      <c r="A91" s="27"/>
      <c r="B91" s="12">
        <f t="shared" si="1"/>
        <v>97</v>
      </c>
      <c r="C91" s="2">
        <v>10</v>
      </c>
      <c r="D91" s="2">
        <v>15</v>
      </c>
      <c r="E91" s="17">
        <v>0.68</v>
      </c>
      <c r="F91" s="17">
        <v>1.5</v>
      </c>
      <c r="G91" s="2" t="s">
        <v>178</v>
      </c>
      <c r="H91" s="2">
        <f t="shared" si="2"/>
        <v>47</v>
      </c>
      <c r="K91" s="24"/>
      <c r="N91" s="25"/>
    </row>
    <row r="92" spans="1:16" ht="14.25" thickBot="1" thickTop="1">
      <c r="A92" s="27"/>
      <c r="B92" s="12">
        <f t="shared" si="1"/>
        <v>98</v>
      </c>
      <c r="C92" s="2">
        <v>10</v>
      </c>
      <c r="D92" s="2">
        <v>15</v>
      </c>
      <c r="E92" s="17"/>
      <c r="F92" s="17"/>
      <c r="G92" s="2" t="s">
        <v>60</v>
      </c>
      <c r="H92" s="2">
        <f t="shared" si="2"/>
        <v>48</v>
      </c>
      <c r="K92" s="24">
        <v>28.28</v>
      </c>
      <c r="L92">
        <v>28.2</v>
      </c>
      <c r="M92">
        <v>96.36</v>
      </c>
      <c r="N92" s="25">
        <f>M92/M94</f>
        <v>2.0902386117136658</v>
      </c>
      <c r="O92">
        <v>0.209</v>
      </c>
      <c r="P92" s="25">
        <f>O92/O94</f>
        <v>2.069306930693069</v>
      </c>
    </row>
    <row r="93" spans="1:14" ht="14.25" thickBot="1" thickTop="1">
      <c r="A93" s="27"/>
      <c r="B93" s="12">
        <f t="shared" si="1"/>
        <v>99</v>
      </c>
      <c r="C93" s="2">
        <v>10</v>
      </c>
      <c r="D93" s="2">
        <v>15</v>
      </c>
      <c r="E93" s="17">
        <v>0.675</v>
      </c>
      <c r="F93" s="17">
        <v>1.495</v>
      </c>
      <c r="G93" s="2" t="s">
        <v>178</v>
      </c>
      <c r="H93" s="2">
        <f t="shared" si="2"/>
        <v>49</v>
      </c>
      <c r="K93" s="24"/>
      <c r="N93" s="25"/>
    </row>
    <row r="94" spans="1:16" ht="14.25" thickBot="1" thickTop="1">
      <c r="A94" s="27"/>
      <c r="B94" s="12">
        <f t="shared" si="1"/>
        <v>100</v>
      </c>
      <c r="C94" s="2">
        <v>10</v>
      </c>
      <c r="D94" s="2">
        <v>15</v>
      </c>
      <c r="E94" s="17"/>
      <c r="F94" s="17"/>
      <c r="G94" s="2" t="s">
        <v>61</v>
      </c>
      <c r="H94" s="2">
        <f t="shared" si="2"/>
        <v>50</v>
      </c>
      <c r="I94" s="8">
        <v>0.017361111111111112</v>
      </c>
      <c r="K94" s="24">
        <v>27.58</v>
      </c>
      <c r="L94">
        <v>28.8</v>
      </c>
      <c r="M94">
        <v>46.1</v>
      </c>
      <c r="N94" s="25">
        <f>M94/M94</f>
        <v>1</v>
      </c>
      <c r="O94">
        <v>0.101</v>
      </c>
      <c r="P94" s="25">
        <f>O94/O94</f>
        <v>1</v>
      </c>
    </row>
    <row r="95" spans="1:14" ht="14.25" thickBot="1" thickTop="1">
      <c r="A95" s="27"/>
      <c r="B95" s="12">
        <f t="shared" si="1"/>
        <v>101</v>
      </c>
      <c r="C95" s="2">
        <v>10</v>
      </c>
      <c r="D95" s="2">
        <v>15</v>
      </c>
      <c r="E95" s="17">
        <v>0.67</v>
      </c>
      <c r="F95" s="17">
        <v>1.485</v>
      </c>
      <c r="G95" s="2" t="s">
        <v>178</v>
      </c>
      <c r="H95" s="2">
        <f t="shared" si="2"/>
        <v>51</v>
      </c>
      <c r="K95" s="24"/>
      <c r="N95" s="25"/>
    </row>
    <row r="96" spans="1:16" ht="14.25" thickBot="1" thickTop="1">
      <c r="A96" s="27"/>
      <c r="B96" s="12">
        <f t="shared" si="1"/>
        <v>102</v>
      </c>
      <c r="C96" s="2">
        <v>10</v>
      </c>
      <c r="D96" s="2">
        <v>15</v>
      </c>
      <c r="E96" s="17"/>
      <c r="F96" s="17"/>
      <c r="G96" s="2" t="s">
        <v>62</v>
      </c>
      <c r="H96" s="2">
        <f t="shared" si="2"/>
        <v>52</v>
      </c>
      <c r="K96" s="24">
        <v>29.43</v>
      </c>
      <c r="L96">
        <v>27.8</v>
      </c>
      <c r="M96">
        <v>23.1</v>
      </c>
      <c r="N96" s="25">
        <f>M96/M94</f>
        <v>0.5010845986984815</v>
      </c>
      <c r="O96">
        <v>0.045</v>
      </c>
      <c r="P96" s="25">
        <f>O96/O94</f>
        <v>0.4455445544554455</v>
      </c>
    </row>
    <row r="97" spans="1:14" ht="14.25" thickBot="1" thickTop="1">
      <c r="A97" s="27"/>
      <c r="B97" s="12">
        <f t="shared" si="1"/>
        <v>103</v>
      </c>
      <c r="C97" s="2">
        <v>10</v>
      </c>
      <c r="D97" s="2">
        <v>15</v>
      </c>
      <c r="E97" s="17"/>
      <c r="F97" s="17"/>
      <c r="G97" s="2" t="s">
        <v>178</v>
      </c>
      <c r="H97" s="2">
        <f t="shared" si="2"/>
        <v>53</v>
      </c>
      <c r="I97" s="8">
        <v>0.03125</v>
      </c>
      <c r="K97" s="24"/>
      <c r="N97" s="25"/>
    </row>
    <row r="98" spans="1:16" ht="14.25" thickBot="1" thickTop="1">
      <c r="A98" s="27"/>
      <c r="B98" s="13">
        <f t="shared" si="1"/>
        <v>104</v>
      </c>
      <c r="C98" s="10">
        <v>10</v>
      </c>
      <c r="D98" s="10">
        <v>15</v>
      </c>
      <c r="E98" s="18">
        <v>0.664</v>
      </c>
      <c r="F98" s="18">
        <v>1.465</v>
      </c>
      <c r="G98" s="10" t="s">
        <v>63</v>
      </c>
      <c r="H98" s="10">
        <f t="shared" si="2"/>
        <v>54</v>
      </c>
      <c r="K98" s="24">
        <v>29.93</v>
      </c>
      <c r="L98">
        <v>28.6</v>
      </c>
      <c r="M98" s="26">
        <v>11.45</v>
      </c>
      <c r="N98" s="25">
        <f>M98/M94</f>
        <v>0.24837310195227763</v>
      </c>
      <c r="O98" s="26">
        <v>0.016</v>
      </c>
      <c r="P98" s="25">
        <f>O98/O94</f>
        <v>0.15841584158415842</v>
      </c>
    </row>
    <row r="99" spans="1:9" ht="14.25" thickBot="1" thickTop="1">
      <c r="A99" s="27" t="s">
        <v>19</v>
      </c>
      <c r="B99" s="14">
        <f t="shared" si="1"/>
        <v>105</v>
      </c>
      <c r="C99" s="9">
        <v>10</v>
      </c>
      <c r="D99" s="9">
        <v>15</v>
      </c>
      <c r="E99" s="19"/>
      <c r="F99" s="19"/>
      <c r="G99" s="9" t="s">
        <v>178</v>
      </c>
      <c r="H99" s="9">
        <f t="shared" si="2"/>
        <v>55</v>
      </c>
      <c r="I99" s="8">
        <v>0.03819444444444444</v>
      </c>
    </row>
    <row r="100" spans="1:18" ht="14.25" thickBot="1" thickTop="1">
      <c r="A100" s="27"/>
      <c r="B100" s="12">
        <f t="shared" si="1"/>
        <v>106</v>
      </c>
      <c r="C100" s="2">
        <v>10</v>
      </c>
      <c r="D100" s="2">
        <v>15</v>
      </c>
      <c r="G100" s="2" t="s">
        <v>118</v>
      </c>
      <c r="H100" s="2">
        <f t="shared" si="2"/>
        <v>56</v>
      </c>
      <c r="K100" s="24">
        <v>24.35</v>
      </c>
      <c r="L100">
        <v>24.4</v>
      </c>
      <c r="M100">
        <v>334.14</v>
      </c>
      <c r="N100" s="25">
        <f>M100/M106</f>
        <v>15.783656117146904</v>
      </c>
      <c r="O100" s="26">
        <v>1.267</v>
      </c>
      <c r="P100" s="25">
        <f>O100/O106</f>
        <v>16.24358974358974</v>
      </c>
      <c r="Q100" s="26">
        <v>68.5</v>
      </c>
      <c r="R100" t="s">
        <v>200</v>
      </c>
    </row>
    <row r="101" spans="1:17" ht="14.25" thickBot="1" thickTop="1">
      <c r="A101" s="27"/>
      <c r="B101" s="12">
        <f t="shared" si="1"/>
        <v>107</v>
      </c>
      <c r="C101" s="2">
        <v>10</v>
      </c>
      <c r="D101" s="2">
        <v>15</v>
      </c>
      <c r="E101" s="17">
        <v>0.66</v>
      </c>
      <c r="F101" s="17">
        <v>1.45</v>
      </c>
      <c r="G101" s="2" t="s">
        <v>178</v>
      </c>
      <c r="H101" s="2">
        <f t="shared" si="2"/>
        <v>57</v>
      </c>
      <c r="I101" s="8">
        <v>0.04513888888888889</v>
      </c>
      <c r="K101" s="24"/>
      <c r="N101" s="25"/>
      <c r="Q101">
        <v>333</v>
      </c>
    </row>
    <row r="102" spans="1:16" ht="14.25" thickBot="1" thickTop="1">
      <c r="A102" s="27"/>
      <c r="B102" s="12">
        <f t="shared" si="1"/>
        <v>108</v>
      </c>
      <c r="C102" s="2">
        <v>10</v>
      </c>
      <c r="D102" s="2">
        <v>15</v>
      </c>
      <c r="E102" s="17"/>
      <c r="F102" s="17"/>
      <c r="G102" s="2" t="s">
        <v>59</v>
      </c>
      <c r="H102" s="2">
        <f t="shared" si="2"/>
        <v>58</v>
      </c>
      <c r="K102" s="24">
        <v>24.94</v>
      </c>
      <c r="L102">
        <v>24.5</v>
      </c>
      <c r="M102">
        <v>113.16</v>
      </c>
      <c r="N102" s="25">
        <f>M102/M106</f>
        <v>5.345299952763344</v>
      </c>
      <c r="O102">
        <v>0.443</v>
      </c>
      <c r="P102" s="25">
        <f>O102/O106</f>
        <v>5.67948717948718</v>
      </c>
    </row>
    <row r="103" spans="1:14" ht="14.25" thickBot="1" thickTop="1">
      <c r="A103" s="27"/>
      <c r="B103" s="12">
        <f t="shared" si="1"/>
        <v>109</v>
      </c>
      <c r="C103" s="2">
        <v>10</v>
      </c>
      <c r="D103" s="2">
        <v>15</v>
      </c>
      <c r="E103" s="17"/>
      <c r="F103" s="17"/>
      <c r="G103" s="2" t="s">
        <v>178</v>
      </c>
      <c r="H103" s="2">
        <f t="shared" si="2"/>
        <v>59</v>
      </c>
      <c r="K103" s="24"/>
      <c r="N103" s="25"/>
    </row>
    <row r="104" spans="1:16" ht="14.25" thickBot="1" thickTop="1">
      <c r="A104" s="27"/>
      <c r="B104" s="12">
        <f t="shared" si="1"/>
        <v>110</v>
      </c>
      <c r="C104" s="2">
        <v>10</v>
      </c>
      <c r="D104" s="2">
        <v>15</v>
      </c>
      <c r="E104" s="17">
        <v>0.65</v>
      </c>
      <c r="F104" s="17">
        <v>1.43</v>
      </c>
      <c r="G104" s="2" t="s">
        <v>60</v>
      </c>
      <c r="H104" s="2">
        <f t="shared" si="2"/>
        <v>60</v>
      </c>
      <c r="I104" s="8">
        <v>0.05902777777777778</v>
      </c>
      <c r="K104" s="24">
        <v>24.36</v>
      </c>
      <c r="L104">
        <v>24.4</v>
      </c>
      <c r="M104">
        <v>43.09</v>
      </c>
      <c r="N104" s="25">
        <f>M104/M106</f>
        <v>2.0354274917335853</v>
      </c>
      <c r="O104">
        <v>0.16</v>
      </c>
      <c r="P104" s="25">
        <f>O104/O106</f>
        <v>2.0512820512820515</v>
      </c>
    </row>
    <row r="105" spans="1:14" ht="14.25" thickBot="1" thickTop="1">
      <c r="A105" s="27"/>
      <c r="B105" s="12">
        <f t="shared" si="1"/>
        <v>111</v>
      </c>
      <c r="C105" s="2">
        <v>10</v>
      </c>
      <c r="D105" s="2">
        <v>15</v>
      </c>
      <c r="E105" s="17"/>
      <c r="F105" s="17"/>
      <c r="G105" s="2" t="s">
        <v>178</v>
      </c>
      <c r="H105" s="2">
        <f t="shared" si="2"/>
        <v>61</v>
      </c>
      <c r="K105" s="24"/>
      <c r="N105" s="25"/>
    </row>
    <row r="106" spans="1:16" ht="14.25" thickBot="1" thickTop="1">
      <c r="A106" s="27"/>
      <c r="B106" s="12">
        <f t="shared" si="1"/>
        <v>112</v>
      </c>
      <c r="C106" s="2">
        <v>10</v>
      </c>
      <c r="D106" s="2">
        <v>15</v>
      </c>
      <c r="E106" s="17"/>
      <c r="F106" s="17"/>
      <c r="G106" s="2" t="s">
        <v>61</v>
      </c>
      <c r="H106" s="2">
        <f t="shared" si="2"/>
        <v>62</v>
      </c>
      <c r="K106" s="24">
        <v>24.79</v>
      </c>
      <c r="L106">
        <v>24.7</v>
      </c>
      <c r="M106">
        <v>21.17</v>
      </c>
      <c r="N106" s="25">
        <f>M106/M106</f>
        <v>1</v>
      </c>
      <c r="O106">
        <v>0.078</v>
      </c>
      <c r="P106" s="25">
        <f>O106/O106</f>
        <v>1</v>
      </c>
    </row>
    <row r="107" spans="1:14" ht="14.25" thickBot="1" thickTop="1">
      <c r="A107" s="27"/>
      <c r="B107" s="12">
        <f t="shared" si="1"/>
        <v>113</v>
      </c>
      <c r="C107" s="2">
        <v>10</v>
      </c>
      <c r="D107" s="2">
        <v>15</v>
      </c>
      <c r="E107" s="17">
        <v>0.635</v>
      </c>
      <c r="F107" s="17">
        <v>1.4</v>
      </c>
      <c r="G107" s="2" t="s">
        <v>178</v>
      </c>
      <c r="H107" s="2">
        <f t="shared" si="2"/>
        <v>63</v>
      </c>
      <c r="I107" s="8">
        <v>0.07291666666666667</v>
      </c>
      <c r="J107" t="s">
        <v>8</v>
      </c>
      <c r="K107" s="24"/>
      <c r="N107" s="25"/>
    </row>
    <row r="108" spans="1:16" ht="14.25" thickBot="1" thickTop="1">
      <c r="A108" s="27"/>
      <c r="B108" s="12">
        <f t="shared" si="1"/>
        <v>114</v>
      </c>
      <c r="C108" s="2">
        <v>10</v>
      </c>
      <c r="D108" s="2">
        <v>15</v>
      </c>
      <c r="E108" s="17">
        <v>0.63</v>
      </c>
      <c r="F108" s="17">
        <v>1.39</v>
      </c>
      <c r="G108" s="2" t="s">
        <v>62</v>
      </c>
      <c r="H108" s="2">
        <f t="shared" si="2"/>
        <v>64</v>
      </c>
      <c r="J108" t="s">
        <v>6</v>
      </c>
      <c r="K108" s="24">
        <v>27.14</v>
      </c>
      <c r="L108">
        <v>23.7</v>
      </c>
      <c r="M108">
        <v>10.75</v>
      </c>
      <c r="N108" s="25">
        <f>M108/M106</f>
        <v>0.5077940481813887</v>
      </c>
      <c r="O108">
        <v>0.043</v>
      </c>
      <c r="P108" s="25">
        <f>O108/O106</f>
        <v>0.5512820512820512</v>
      </c>
    </row>
    <row r="109" spans="1:14" ht="14.25" thickBot="1" thickTop="1">
      <c r="A109" s="27"/>
      <c r="B109" s="12">
        <f t="shared" si="1"/>
        <v>115</v>
      </c>
      <c r="C109" s="2">
        <v>10</v>
      </c>
      <c r="D109" s="2">
        <v>15</v>
      </c>
      <c r="E109" s="17"/>
      <c r="F109" s="17"/>
      <c r="G109" s="2" t="s">
        <v>178</v>
      </c>
      <c r="H109" s="2">
        <f t="shared" si="2"/>
        <v>65</v>
      </c>
      <c r="K109" s="24"/>
      <c r="N109" s="25"/>
    </row>
    <row r="110" spans="1:16" ht="14.25" thickBot="1" thickTop="1">
      <c r="A110" s="27"/>
      <c r="B110" s="13">
        <f t="shared" si="1"/>
        <v>116</v>
      </c>
      <c r="C110" s="10">
        <v>10</v>
      </c>
      <c r="D110" s="10">
        <v>15</v>
      </c>
      <c r="E110" s="18">
        <v>0.62</v>
      </c>
      <c r="F110" s="18">
        <v>1.37</v>
      </c>
      <c r="G110" s="10" t="s">
        <v>63</v>
      </c>
      <c r="H110" s="10">
        <f t="shared" si="2"/>
        <v>66</v>
      </c>
      <c r="K110" s="24" t="s">
        <v>206</v>
      </c>
      <c r="L110">
        <v>23.8</v>
      </c>
      <c r="M110" s="26">
        <v>5.56</v>
      </c>
      <c r="N110" s="25">
        <f>M110/M106</f>
        <v>0.2626358053849787</v>
      </c>
      <c r="O110" s="26">
        <v>0.017</v>
      </c>
      <c r="P110" s="25">
        <f>O110/O106</f>
        <v>0.21794871794871795</v>
      </c>
    </row>
    <row r="111" spans="1:10" ht="14.25" thickBot="1" thickTop="1">
      <c r="A111" s="27" t="s">
        <v>20</v>
      </c>
      <c r="B111" s="14">
        <f t="shared" si="1"/>
        <v>117</v>
      </c>
      <c r="C111" s="9">
        <v>10</v>
      </c>
      <c r="D111" s="9">
        <v>15</v>
      </c>
      <c r="E111" s="19">
        <v>0.615</v>
      </c>
      <c r="F111" s="19">
        <v>1.35</v>
      </c>
      <c r="G111" s="9" t="s">
        <v>178</v>
      </c>
      <c r="H111" s="9">
        <f t="shared" si="2"/>
        <v>67</v>
      </c>
      <c r="I111" s="8">
        <v>0.09027777777777778</v>
      </c>
      <c r="J111" t="s">
        <v>11</v>
      </c>
    </row>
    <row r="112" spans="1:18" ht="14.25" thickBot="1" thickTop="1">
      <c r="A112" s="27"/>
      <c r="B112" s="12">
        <f t="shared" si="1"/>
        <v>118</v>
      </c>
      <c r="C112" s="2">
        <v>10</v>
      </c>
      <c r="D112" s="2">
        <v>15</v>
      </c>
      <c r="E112" s="17">
        <v>0.61</v>
      </c>
      <c r="F112" s="17">
        <v>1.34</v>
      </c>
      <c r="G112" s="2" t="s">
        <v>119</v>
      </c>
      <c r="H112" s="2">
        <f t="shared" si="2"/>
        <v>68</v>
      </c>
      <c r="J112" s="24" t="s">
        <v>206</v>
      </c>
      <c r="K112" s="24">
        <v>39.38</v>
      </c>
      <c r="L112">
        <v>37.2</v>
      </c>
      <c r="M112">
        <v>502.29</v>
      </c>
      <c r="N112" s="25">
        <f>M112/M118</f>
        <v>14.799351797289336</v>
      </c>
      <c r="O112" s="26">
        <v>1.004</v>
      </c>
      <c r="P112" s="25">
        <f>O112/O118</f>
        <v>13.386666666666667</v>
      </c>
      <c r="Q112" s="26">
        <v>101.5</v>
      </c>
      <c r="R112" t="s">
        <v>200</v>
      </c>
    </row>
    <row r="113" spans="1:17" ht="14.25" thickBot="1" thickTop="1">
      <c r="A113" s="27"/>
      <c r="B113" s="12">
        <f t="shared" si="1"/>
        <v>119</v>
      </c>
      <c r="C113" s="2">
        <v>10</v>
      </c>
      <c r="D113" s="2">
        <v>15</v>
      </c>
      <c r="E113" s="17"/>
      <c r="F113" s="17"/>
      <c r="G113" s="2" t="s">
        <v>178</v>
      </c>
      <c r="H113" s="2">
        <f t="shared" si="2"/>
        <v>69</v>
      </c>
      <c r="K113" s="24"/>
      <c r="N113" s="25"/>
      <c r="Q113">
        <v>390</v>
      </c>
    </row>
    <row r="114" spans="1:16" ht="14.25" thickBot="1" thickTop="1">
      <c r="A114" s="27"/>
      <c r="B114" s="12">
        <f t="shared" si="1"/>
        <v>120</v>
      </c>
      <c r="C114" s="2">
        <v>10</v>
      </c>
      <c r="D114" s="2">
        <v>15</v>
      </c>
      <c r="E114" s="17">
        <v>0.605</v>
      </c>
      <c r="F114" s="17">
        <v>1.325</v>
      </c>
      <c r="G114" s="2" t="s">
        <v>59</v>
      </c>
      <c r="H114" s="2">
        <f t="shared" si="2"/>
        <v>70</v>
      </c>
      <c r="I114" s="8">
        <v>0.10416666666666667</v>
      </c>
      <c r="K114" s="24">
        <v>37.72</v>
      </c>
      <c r="L114">
        <v>36.7</v>
      </c>
      <c r="M114">
        <v>205.5</v>
      </c>
      <c r="N114" s="25">
        <f>M114/M118</f>
        <v>6.054802592810843</v>
      </c>
      <c r="O114">
        <v>0.436</v>
      </c>
      <c r="P114" s="25">
        <f>O114/O118</f>
        <v>5.8133333333333335</v>
      </c>
    </row>
    <row r="115" spans="1:14" ht="14.25" thickBot="1" thickTop="1">
      <c r="A115" s="27"/>
      <c r="B115" s="12">
        <f t="shared" si="1"/>
        <v>121</v>
      </c>
      <c r="C115" s="2">
        <v>10</v>
      </c>
      <c r="D115" s="2">
        <v>15</v>
      </c>
      <c r="E115" s="17"/>
      <c r="F115" s="17"/>
      <c r="G115" s="2" t="s">
        <v>178</v>
      </c>
      <c r="H115" s="2">
        <f t="shared" si="2"/>
        <v>71</v>
      </c>
      <c r="I115" s="8"/>
      <c r="K115" s="24"/>
      <c r="N115" s="25"/>
    </row>
    <row r="116" spans="1:16" ht="14.25" thickBot="1" thickTop="1">
      <c r="A116" s="27"/>
      <c r="B116" s="12">
        <f t="shared" si="1"/>
        <v>122</v>
      </c>
      <c r="C116" s="2">
        <v>10</v>
      </c>
      <c r="D116" s="2">
        <v>15</v>
      </c>
      <c r="E116" s="17">
        <v>0.6</v>
      </c>
      <c r="F116" s="17">
        <v>1.31</v>
      </c>
      <c r="G116" s="2" t="s">
        <v>60</v>
      </c>
      <c r="H116" s="2">
        <f t="shared" si="2"/>
        <v>72</v>
      </c>
      <c r="K116" s="24">
        <v>34.61</v>
      </c>
      <c r="L116">
        <v>34.2</v>
      </c>
      <c r="M116">
        <v>73.99</v>
      </c>
      <c r="N116" s="25">
        <f>M116/M118</f>
        <v>2.1800235710076605</v>
      </c>
      <c r="O116">
        <v>0.171</v>
      </c>
      <c r="P116" s="25">
        <f>O116/O118</f>
        <v>2.2800000000000002</v>
      </c>
    </row>
    <row r="117" spans="1:14" ht="14.25" thickBot="1" thickTop="1">
      <c r="A117" s="27"/>
      <c r="B117" s="12">
        <f t="shared" si="1"/>
        <v>123</v>
      </c>
      <c r="C117" s="2">
        <v>10</v>
      </c>
      <c r="D117" s="2">
        <v>15</v>
      </c>
      <c r="E117" s="17"/>
      <c r="F117" s="17"/>
      <c r="G117" s="2" t="s">
        <v>178</v>
      </c>
      <c r="H117" s="2">
        <f t="shared" si="2"/>
        <v>73</v>
      </c>
      <c r="K117" s="24"/>
      <c r="N117" s="25"/>
    </row>
    <row r="118" spans="1:16" ht="14.25" thickBot="1" thickTop="1">
      <c r="A118" s="27"/>
      <c r="B118" s="12">
        <f t="shared" si="1"/>
        <v>124</v>
      </c>
      <c r="C118" s="2">
        <v>10</v>
      </c>
      <c r="D118" s="2">
        <v>15</v>
      </c>
      <c r="E118" s="17">
        <v>0.59</v>
      </c>
      <c r="F118" s="17">
        <v>1.295</v>
      </c>
      <c r="G118" s="2" t="s">
        <v>61</v>
      </c>
      <c r="H118" s="2">
        <f t="shared" si="2"/>
        <v>74</v>
      </c>
      <c r="I118" s="8">
        <v>0.11805555555555557</v>
      </c>
      <c r="K118" s="24">
        <v>32.34</v>
      </c>
      <c r="L118">
        <v>32.3</v>
      </c>
      <c r="M118">
        <v>33.94</v>
      </c>
      <c r="N118" s="25">
        <f>M118/M118</f>
        <v>1</v>
      </c>
      <c r="O118">
        <v>0.075</v>
      </c>
      <c r="P118" s="25">
        <f>O118/O118</f>
        <v>1</v>
      </c>
    </row>
    <row r="119" spans="1:14" ht="14.25" thickBot="1" thickTop="1">
      <c r="A119" s="27"/>
      <c r="B119" s="12">
        <f t="shared" si="1"/>
        <v>125</v>
      </c>
      <c r="C119" s="2">
        <v>10</v>
      </c>
      <c r="D119" s="2">
        <v>15</v>
      </c>
      <c r="E119" s="17"/>
      <c r="F119" s="17"/>
      <c r="G119" s="2" t="s">
        <v>178</v>
      </c>
      <c r="H119" s="2">
        <f t="shared" si="2"/>
        <v>75</v>
      </c>
      <c r="K119" s="24"/>
      <c r="N119" s="25"/>
    </row>
    <row r="120" spans="1:16" ht="14.25" thickBot="1" thickTop="1">
      <c r="A120" s="27"/>
      <c r="B120" s="12">
        <f t="shared" si="1"/>
        <v>126</v>
      </c>
      <c r="C120" s="2">
        <v>10</v>
      </c>
      <c r="D120" s="2">
        <v>15</v>
      </c>
      <c r="E120" s="17"/>
      <c r="F120" s="17"/>
      <c r="G120" s="2" t="s">
        <v>62</v>
      </c>
      <c r="H120" s="2">
        <f t="shared" si="2"/>
        <v>76</v>
      </c>
      <c r="K120" s="24">
        <v>30.95</v>
      </c>
      <c r="L120">
        <v>31.8</v>
      </c>
      <c r="M120">
        <v>16.22</v>
      </c>
      <c r="N120" s="25">
        <f>M120/M118</f>
        <v>0.4779021803182086</v>
      </c>
      <c r="O120">
        <v>0.031</v>
      </c>
      <c r="P120" s="25">
        <f>O120/O118</f>
        <v>0.41333333333333333</v>
      </c>
    </row>
    <row r="121" spans="1:14" ht="14.25" thickBot="1" thickTop="1">
      <c r="A121" s="27"/>
      <c r="B121" s="12">
        <f t="shared" si="1"/>
        <v>127</v>
      </c>
      <c r="C121" s="2">
        <v>10</v>
      </c>
      <c r="D121" s="2">
        <v>15</v>
      </c>
      <c r="E121" s="17">
        <v>0.58</v>
      </c>
      <c r="F121" s="17">
        <v>1.27</v>
      </c>
      <c r="G121" s="2" t="s">
        <v>178</v>
      </c>
      <c r="H121" s="2">
        <f t="shared" si="2"/>
        <v>77</v>
      </c>
      <c r="I121" s="8">
        <v>0.13194444444444445</v>
      </c>
      <c r="K121" s="24"/>
      <c r="N121" s="25"/>
    </row>
    <row r="122" spans="1:16" ht="14.25" thickBot="1" thickTop="1">
      <c r="A122" s="27"/>
      <c r="B122" s="13">
        <f t="shared" si="1"/>
        <v>128</v>
      </c>
      <c r="C122" s="10">
        <v>10</v>
      </c>
      <c r="D122" s="10">
        <v>15</v>
      </c>
      <c r="E122" s="18"/>
      <c r="F122" s="18"/>
      <c r="G122" s="10" t="s">
        <v>63</v>
      </c>
      <c r="H122" s="10">
        <f t="shared" si="2"/>
        <v>78</v>
      </c>
      <c r="I122" s="8"/>
      <c r="J122" s="24" t="s">
        <v>206</v>
      </c>
      <c r="K122" s="24">
        <v>33.41</v>
      </c>
      <c r="L122">
        <v>33.4</v>
      </c>
      <c r="M122" s="26">
        <v>8.36</v>
      </c>
      <c r="N122" s="25">
        <f>M122/M118</f>
        <v>0.24631703005303476</v>
      </c>
      <c r="O122" s="26">
        <v>0.021</v>
      </c>
      <c r="P122" s="25">
        <f>O122/O118</f>
        <v>0.28</v>
      </c>
    </row>
    <row r="123" spans="1:9" ht="14.25" thickBot="1" thickTop="1">
      <c r="A123" s="27" t="s">
        <v>21</v>
      </c>
      <c r="B123" s="14">
        <f t="shared" si="1"/>
        <v>129</v>
      </c>
      <c r="C123" s="9">
        <v>10</v>
      </c>
      <c r="D123" s="9">
        <v>15</v>
      </c>
      <c r="E123" s="19">
        <v>0.575</v>
      </c>
      <c r="F123" s="19">
        <v>1.255</v>
      </c>
      <c r="G123" s="9" t="s">
        <v>178</v>
      </c>
      <c r="H123" s="9">
        <f t="shared" si="2"/>
        <v>79</v>
      </c>
      <c r="I123" s="8">
        <v>0.1388888888888889</v>
      </c>
    </row>
    <row r="124" spans="1:18" ht="14.25" thickBot="1" thickTop="1">
      <c r="A124" s="27"/>
      <c r="B124" s="12">
        <f t="shared" si="1"/>
        <v>130</v>
      </c>
      <c r="C124" s="2">
        <v>10</v>
      </c>
      <c r="D124" s="2">
        <v>15</v>
      </c>
      <c r="E124" s="17"/>
      <c r="F124" s="17"/>
      <c r="G124" s="2" t="s">
        <v>120</v>
      </c>
      <c r="H124" s="2">
        <f t="shared" si="2"/>
        <v>80</v>
      </c>
      <c r="K124" s="24" t="s">
        <v>206</v>
      </c>
      <c r="L124">
        <v>40.8</v>
      </c>
      <c r="N124" s="25">
        <f>M124/M130</f>
        <v>0</v>
      </c>
      <c r="O124" s="26">
        <v>1.512</v>
      </c>
      <c r="P124" s="25">
        <f>O124/O130</f>
        <v>11.541984732824426</v>
      </c>
      <c r="Q124" s="26">
        <v>122</v>
      </c>
      <c r="R124" t="s">
        <v>198</v>
      </c>
    </row>
    <row r="125" spans="1:17" ht="14.25" thickBot="1" thickTop="1">
      <c r="A125" s="27"/>
      <c r="B125" s="12">
        <f t="shared" si="1"/>
        <v>131</v>
      </c>
      <c r="C125" s="2">
        <v>10</v>
      </c>
      <c r="D125" s="2">
        <v>15</v>
      </c>
      <c r="E125" s="17"/>
      <c r="F125" s="17"/>
      <c r="G125" s="2" t="s">
        <v>178</v>
      </c>
      <c r="H125" s="2">
        <f t="shared" si="2"/>
        <v>81</v>
      </c>
      <c r="I125" s="8"/>
      <c r="K125" s="24"/>
      <c r="N125" s="25"/>
      <c r="Q125">
        <v>668</v>
      </c>
    </row>
    <row r="126" spans="1:16" ht="14.25" thickBot="1" thickTop="1">
      <c r="A126" s="27"/>
      <c r="B126" s="12">
        <f t="shared" si="1"/>
        <v>132</v>
      </c>
      <c r="C126" s="2">
        <v>10</v>
      </c>
      <c r="D126" s="2">
        <v>15</v>
      </c>
      <c r="E126" s="17"/>
      <c r="F126" s="17"/>
      <c r="G126" s="2" t="s">
        <v>59</v>
      </c>
      <c r="H126" s="2">
        <f t="shared" si="2"/>
        <v>82</v>
      </c>
      <c r="I126" s="8"/>
      <c r="K126" s="24">
        <v>43.39</v>
      </c>
      <c r="L126">
        <v>39.9</v>
      </c>
      <c r="M126">
        <v>398.76</v>
      </c>
      <c r="N126" s="25">
        <f>M126/M130</f>
        <v>5.0985807441503646</v>
      </c>
      <c r="O126">
        <v>0.658</v>
      </c>
      <c r="P126" s="25">
        <f>O126/O130</f>
        <v>5.022900763358779</v>
      </c>
    </row>
    <row r="127" spans="1:14" ht="14.25" thickBot="1" thickTop="1">
      <c r="A127" s="27"/>
      <c r="B127" s="12">
        <f t="shared" si="1"/>
        <v>133</v>
      </c>
      <c r="C127" s="2">
        <v>10</v>
      </c>
      <c r="D127" s="2">
        <v>15</v>
      </c>
      <c r="E127" s="17"/>
      <c r="F127" s="17"/>
      <c r="G127" s="2" t="s">
        <v>178</v>
      </c>
      <c r="H127" s="2">
        <f t="shared" si="2"/>
        <v>83</v>
      </c>
      <c r="K127" s="24"/>
      <c r="N127" s="25"/>
    </row>
    <row r="128" spans="1:16" ht="14.25" thickBot="1" thickTop="1">
      <c r="A128" s="27"/>
      <c r="B128" s="12">
        <f t="shared" si="1"/>
        <v>134</v>
      </c>
      <c r="C128" s="2">
        <v>10</v>
      </c>
      <c r="D128" s="2">
        <v>15</v>
      </c>
      <c r="E128" s="17">
        <v>0.563</v>
      </c>
      <c r="F128" s="17">
        <v>1.23</v>
      </c>
      <c r="G128" s="2" t="s">
        <v>60</v>
      </c>
      <c r="H128" s="2">
        <f t="shared" si="2"/>
        <v>84</v>
      </c>
      <c r="I128" s="8">
        <v>0.15972222222222224</v>
      </c>
      <c r="K128" s="24">
        <v>40.72</v>
      </c>
      <c r="L128">
        <v>40.1</v>
      </c>
      <c r="M128">
        <v>141.14</v>
      </c>
      <c r="N128" s="25">
        <f>M128/M130</f>
        <v>1.804628564122235</v>
      </c>
      <c r="O128">
        <v>0.232</v>
      </c>
      <c r="P128" s="25">
        <f>O128/O130</f>
        <v>1.7709923664122138</v>
      </c>
    </row>
    <row r="129" spans="1:14" ht="14.25" thickBot="1" thickTop="1">
      <c r="A129" s="27"/>
      <c r="B129" s="12">
        <f t="shared" si="1"/>
        <v>135</v>
      </c>
      <c r="C129" s="2">
        <v>10</v>
      </c>
      <c r="D129" s="2">
        <v>15</v>
      </c>
      <c r="E129" s="17"/>
      <c r="F129" s="17"/>
      <c r="G129" s="2" t="s">
        <v>178</v>
      </c>
      <c r="H129" s="2">
        <f t="shared" si="2"/>
        <v>85</v>
      </c>
      <c r="I129" s="8"/>
      <c r="K129" s="24"/>
      <c r="N129" s="25"/>
    </row>
    <row r="130" spans="1:16" ht="14.25" thickBot="1" thickTop="1">
      <c r="A130" s="27"/>
      <c r="B130" s="12">
        <f t="shared" si="1"/>
        <v>136</v>
      </c>
      <c r="C130" s="2">
        <v>10</v>
      </c>
      <c r="D130" s="2">
        <v>15</v>
      </c>
      <c r="E130" s="17"/>
      <c r="F130" s="17"/>
      <c r="G130" s="2" t="s">
        <v>61</v>
      </c>
      <c r="H130" s="2">
        <f t="shared" si="2"/>
        <v>86</v>
      </c>
      <c r="K130" s="24">
        <v>40.9</v>
      </c>
      <c r="L130">
        <v>39.8</v>
      </c>
      <c r="M130">
        <v>78.21</v>
      </c>
      <c r="N130" s="25">
        <f>M130/M130</f>
        <v>1</v>
      </c>
      <c r="O130">
        <v>0.131</v>
      </c>
      <c r="P130" s="25">
        <f>O130/O130</f>
        <v>1</v>
      </c>
    </row>
    <row r="131" spans="1:14" ht="14.25" thickBot="1" thickTop="1">
      <c r="A131" s="27"/>
      <c r="B131" s="12">
        <f t="shared" si="1"/>
        <v>137</v>
      </c>
      <c r="C131" s="2">
        <v>10</v>
      </c>
      <c r="D131" s="2">
        <v>15</v>
      </c>
      <c r="E131" s="17">
        <v>0.555</v>
      </c>
      <c r="F131" s="17">
        <v>1.21</v>
      </c>
      <c r="G131" s="2" t="s">
        <v>178</v>
      </c>
      <c r="H131" s="2">
        <f t="shared" si="2"/>
        <v>87</v>
      </c>
      <c r="I131" s="8"/>
      <c r="K131" s="24"/>
      <c r="N131" s="25"/>
    </row>
    <row r="132" spans="1:16" ht="14.25" thickBot="1" thickTop="1">
      <c r="A132" s="27"/>
      <c r="B132" s="12">
        <f t="shared" si="1"/>
        <v>138</v>
      </c>
      <c r="C132" s="2">
        <v>10</v>
      </c>
      <c r="D132" s="2">
        <v>15</v>
      </c>
      <c r="E132" s="17"/>
      <c r="F132" s="17"/>
      <c r="G132" s="2" t="s">
        <v>62</v>
      </c>
      <c r="H132" s="2">
        <f t="shared" si="2"/>
        <v>88</v>
      </c>
      <c r="I132" s="8"/>
      <c r="K132" s="24">
        <v>39.64</v>
      </c>
      <c r="L132">
        <v>39.4</v>
      </c>
      <c r="M132">
        <v>33.97</v>
      </c>
      <c r="N132" s="25">
        <f>M132/M130</f>
        <v>0.43434343434343436</v>
      </c>
      <c r="O132">
        <v>0</v>
      </c>
      <c r="P132" s="25">
        <f>O132/O130</f>
        <v>0</v>
      </c>
    </row>
    <row r="133" spans="1:14" ht="14.25" thickBot="1" thickTop="1">
      <c r="A133" s="27"/>
      <c r="B133" s="12">
        <f t="shared" si="1"/>
        <v>139</v>
      </c>
      <c r="C133" s="2">
        <v>10</v>
      </c>
      <c r="D133" s="2">
        <v>15</v>
      </c>
      <c r="E133" s="17">
        <v>0.55</v>
      </c>
      <c r="F133" s="17">
        <v>1.19</v>
      </c>
      <c r="G133" s="2" t="s">
        <v>178</v>
      </c>
      <c r="H133" s="2">
        <f t="shared" si="2"/>
        <v>89</v>
      </c>
      <c r="K133" s="24"/>
      <c r="N133" s="25"/>
    </row>
    <row r="134" spans="1:16" ht="14.25" thickBot="1" thickTop="1">
      <c r="A134" s="27"/>
      <c r="B134" s="13">
        <f t="shared" si="1"/>
        <v>140</v>
      </c>
      <c r="C134" s="10">
        <v>10</v>
      </c>
      <c r="D134" s="10">
        <v>15</v>
      </c>
      <c r="E134" s="18"/>
      <c r="F134" s="18"/>
      <c r="G134" s="10" t="s">
        <v>63</v>
      </c>
      <c r="H134" s="10">
        <f t="shared" si="2"/>
        <v>90</v>
      </c>
      <c r="K134" s="24">
        <v>38.8</v>
      </c>
      <c r="L134">
        <v>40</v>
      </c>
      <c r="M134" s="26">
        <v>16.53</v>
      </c>
      <c r="N134" s="25">
        <f>M134/M130</f>
        <v>0.2113540467970848</v>
      </c>
      <c r="O134" s="26">
        <v>0.027</v>
      </c>
      <c r="P134" s="25">
        <f>O134/O130</f>
        <v>0.20610687022900762</v>
      </c>
    </row>
    <row r="135" spans="1:9" ht="14.25" thickBot="1" thickTop="1">
      <c r="A135" s="27" t="s">
        <v>22</v>
      </c>
      <c r="B135" s="14">
        <f t="shared" si="1"/>
        <v>141</v>
      </c>
      <c r="C135" s="9">
        <v>10</v>
      </c>
      <c r="D135" s="9">
        <v>15</v>
      </c>
      <c r="E135" s="19"/>
      <c r="F135" s="19"/>
      <c r="G135" s="9" t="s">
        <v>178</v>
      </c>
      <c r="H135" s="9">
        <f t="shared" si="2"/>
        <v>91</v>
      </c>
      <c r="I135" s="8">
        <v>0.1875</v>
      </c>
    </row>
    <row r="136" spans="1:18" ht="14.25" thickBot="1" thickTop="1">
      <c r="A136" s="27"/>
      <c r="B136" s="12">
        <f t="shared" si="1"/>
        <v>142</v>
      </c>
      <c r="C136" s="2">
        <v>10</v>
      </c>
      <c r="D136" s="2">
        <v>15</v>
      </c>
      <c r="E136" s="17">
        <v>0.545</v>
      </c>
      <c r="F136" s="17">
        <v>1.19</v>
      </c>
      <c r="G136" s="2" t="s">
        <v>0</v>
      </c>
      <c r="H136" s="2">
        <f t="shared" si="2"/>
        <v>92</v>
      </c>
      <c r="K136" s="24">
        <v>25.67</v>
      </c>
      <c r="L136">
        <v>24.6</v>
      </c>
      <c r="M136">
        <v>195.16</v>
      </c>
      <c r="N136" s="25">
        <f>M136/M140</f>
        <v>5.365960956832555</v>
      </c>
      <c r="O136">
        <v>0.706</v>
      </c>
      <c r="P136" s="25">
        <f>O136/O140</f>
        <v>5.4728682170542635</v>
      </c>
      <c r="Q136" s="26">
        <v>66.5</v>
      </c>
      <c r="R136" t="s">
        <v>200</v>
      </c>
    </row>
    <row r="137" spans="1:17" ht="14.25" thickBot="1" thickTop="1">
      <c r="A137" s="27"/>
      <c r="B137" s="12">
        <f t="shared" si="1"/>
        <v>143</v>
      </c>
      <c r="C137" s="2">
        <v>10</v>
      </c>
      <c r="D137" s="2">
        <v>15</v>
      </c>
      <c r="E137" s="17"/>
      <c r="F137" s="17"/>
      <c r="G137" s="2" t="s">
        <v>178</v>
      </c>
      <c r="H137" s="2">
        <f t="shared" si="2"/>
        <v>93</v>
      </c>
      <c r="K137" s="24"/>
      <c r="N137" s="25"/>
      <c r="Q137">
        <v>315</v>
      </c>
    </row>
    <row r="138" spans="1:16" ht="14.25" thickBot="1" thickTop="1">
      <c r="A138" s="27"/>
      <c r="B138" s="12">
        <f t="shared" si="1"/>
        <v>144</v>
      </c>
      <c r="C138" s="2">
        <v>10</v>
      </c>
      <c r="D138" s="2">
        <v>15</v>
      </c>
      <c r="E138" s="17">
        <v>0.54</v>
      </c>
      <c r="F138" s="17">
        <v>1.18</v>
      </c>
      <c r="G138" s="2" t="s">
        <v>60</v>
      </c>
      <c r="H138" s="2">
        <f t="shared" si="2"/>
        <v>94</v>
      </c>
      <c r="I138" s="8"/>
      <c r="K138" s="24">
        <v>25.29</v>
      </c>
      <c r="L138">
        <v>24.4</v>
      </c>
      <c r="M138">
        <v>70.86</v>
      </c>
      <c r="N138" s="25">
        <f>M138/M140</f>
        <v>1.9483090459169647</v>
      </c>
      <c r="O138">
        <v>0.247</v>
      </c>
      <c r="P138" s="25">
        <f>O138/O140</f>
        <v>1.9147286821705425</v>
      </c>
    </row>
    <row r="139" spans="1:14" ht="14.25" thickBot="1" thickTop="1">
      <c r="A139" s="27"/>
      <c r="B139" s="12">
        <f t="shared" si="1"/>
        <v>145</v>
      </c>
      <c r="C139" s="2">
        <v>10</v>
      </c>
      <c r="D139" s="2">
        <v>15</v>
      </c>
      <c r="E139" s="17"/>
      <c r="F139" s="17"/>
      <c r="G139" s="2" t="s">
        <v>178</v>
      </c>
      <c r="H139" s="2">
        <f t="shared" si="2"/>
        <v>95</v>
      </c>
      <c r="I139" s="8">
        <v>0.20486111111111113</v>
      </c>
      <c r="K139" s="24"/>
      <c r="N139" s="25"/>
    </row>
    <row r="140" spans="1:16" ht="14.25" thickBot="1" thickTop="1">
      <c r="A140" s="27"/>
      <c r="B140" s="12">
        <f t="shared" si="1"/>
        <v>146</v>
      </c>
      <c r="C140" s="2">
        <v>10</v>
      </c>
      <c r="D140" s="2">
        <v>15</v>
      </c>
      <c r="E140" s="17">
        <v>0.54</v>
      </c>
      <c r="F140" s="17">
        <v>1.175</v>
      </c>
      <c r="G140" s="2" t="s">
        <v>61</v>
      </c>
      <c r="H140" s="2">
        <f t="shared" si="2"/>
        <v>96</v>
      </c>
      <c r="K140" s="24">
        <v>25.98</v>
      </c>
      <c r="L140">
        <v>24.4</v>
      </c>
      <c r="M140">
        <v>36.37</v>
      </c>
      <c r="N140" s="25">
        <f>M140/M140</f>
        <v>1</v>
      </c>
      <c r="O140">
        <v>0.129</v>
      </c>
      <c r="P140" s="25">
        <f>O140/O140</f>
        <v>1</v>
      </c>
    </row>
    <row r="141" spans="1:14" ht="14.25" thickBot="1" thickTop="1">
      <c r="A141" s="27"/>
      <c r="B141" s="12">
        <f aca="true" t="shared" si="3" ref="B141:B180">B140+1</f>
        <v>147</v>
      </c>
      <c r="C141" s="2">
        <v>10</v>
      </c>
      <c r="D141" s="2">
        <v>15</v>
      </c>
      <c r="E141" s="17"/>
      <c r="F141" s="17"/>
      <c r="G141" s="2" t="s">
        <v>178</v>
      </c>
      <c r="H141" s="2">
        <f t="shared" si="2"/>
        <v>97</v>
      </c>
      <c r="K141" s="24"/>
      <c r="N141" s="25"/>
    </row>
    <row r="142" spans="1:16" ht="14.25" thickBot="1" thickTop="1">
      <c r="A142" s="27"/>
      <c r="B142" s="12">
        <f t="shared" si="3"/>
        <v>148</v>
      </c>
      <c r="C142" s="2">
        <v>10</v>
      </c>
      <c r="D142" s="2">
        <v>15</v>
      </c>
      <c r="E142" s="17">
        <v>0.533</v>
      </c>
      <c r="F142" s="17">
        <v>1.155</v>
      </c>
      <c r="G142" s="2" t="s">
        <v>62</v>
      </c>
      <c r="H142" s="2">
        <f aca="true" t="shared" si="4" ref="H142:H180">1+H141</f>
        <v>98</v>
      </c>
      <c r="I142" s="8"/>
      <c r="K142" s="24">
        <v>23.46</v>
      </c>
      <c r="L142">
        <v>23.6</v>
      </c>
      <c r="M142">
        <v>16.89</v>
      </c>
      <c r="N142" s="25">
        <f>M142/M140</f>
        <v>0.46439373109705806</v>
      </c>
      <c r="O142">
        <v>0.056</v>
      </c>
      <c r="P142" s="25">
        <f>O142/O140</f>
        <v>0.43410852713178294</v>
      </c>
    </row>
    <row r="143" spans="1:14" ht="14.25" thickBot="1" thickTop="1">
      <c r="A143" s="27"/>
      <c r="B143" s="12">
        <f t="shared" si="3"/>
        <v>149</v>
      </c>
      <c r="C143" s="2">
        <v>10</v>
      </c>
      <c r="D143" s="2">
        <v>15</v>
      </c>
      <c r="E143" s="17"/>
      <c r="F143" s="17"/>
      <c r="G143" s="2" t="s">
        <v>178</v>
      </c>
      <c r="H143" s="2">
        <f t="shared" si="4"/>
        <v>99</v>
      </c>
      <c r="I143" s="8">
        <v>0.2222222222222222</v>
      </c>
      <c r="K143" s="24"/>
      <c r="N143" s="25"/>
    </row>
    <row r="144" spans="1:16" ht="14.25" thickBot="1" thickTop="1">
      <c r="A144" s="27"/>
      <c r="B144" s="13">
        <f t="shared" si="3"/>
        <v>150</v>
      </c>
      <c r="C144" s="10">
        <v>10</v>
      </c>
      <c r="D144" s="10">
        <v>15</v>
      </c>
      <c r="E144" s="18"/>
      <c r="F144" s="18"/>
      <c r="G144" s="10" t="s">
        <v>63</v>
      </c>
      <c r="H144" s="10">
        <f t="shared" si="4"/>
        <v>100</v>
      </c>
      <c r="I144" s="8"/>
      <c r="J144" t="s">
        <v>206</v>
      </c>
      <c r="K144" s="24">
        <v>23.5</v>
      </c>
      <c r="L144">
        <v>23.5</v>
      </c>
      <c r="M144" s="26">
        <v>8.41</v>
      </c>
      <c r="N144" s="25">
        <f>M144/M140</f>
        <v>0.23123453395655763</v>
      </c>
      <c r="O144" s="26">
        <v>0.028</v>
      </c>
      <c r="P144" s="25">
        <f>O144/O140</f>
        <v>0.21705426356589147</v>
      </c>
    </row>
    <row r="145" spans="1:10" ht="13.5" thickTop="1">
      <c r="A145" s="30" t="s">
        <v>23</v>
      </c>
      <c r="B145" s="14">
        <f t="shared" si="3"/>
        <v>151</v>
      </c>
      <c r="C145" s="9">
        <v>5</v>
      </c>
      <c r="D145" s="9">
        <v>20</v>
      </c>
      <c r="E145" s="19">
        <v>0.522</v>
      </c>
      <c r="F145" s="19">
        <v>1.135</v>
      </c>
      <c r="G145" s="9" t="s">
        <v>178</v>
      </c>
      <c r="H145" s="9">
        <f t="shared" si="4"/>
        <v>101</v>
      </c>
      <c r="I145" s="8">
        <v>0.23263888888888887</v>
      </c>
      <c r="J145" t="s">
        <v>11</v>
      </c>
    </row>
    <row r="146" spans="1:8" ht="12.75">
      <c r="A146" s="28"/>
      <c r="B146" s="12">
        <f t="shared" si="3"/>
        <v>152</v>
      </c>
      <c r="C146" s="2">
        <v>5</v>
      </c>
      <c r="D146" s="2">
        <v>20</v>
      </c>
      <c r="E146" s="17"/>
      <c r="F146" s="17"/>
      <c r="G146" s="2" t="s">
        <v>29</v>
      </c>
      <c r="H146" s="2">
        <f t="shared" si="4"/>
        <v>102</v>
      </c>
    </row>
    <row r="147" spans="1:9" ht="12.75">
      <c r="A147" s="28"/>
      <c r="B147" s="12">
        <f t="shared" si="3"/>
        <v>153</v>
      </c>
      <c r="C147" s="2">
        <v>5</v>
      </c>
      <c r="D147" s="2">
        <v>20</v>
      </c>
      <c r="E147" s="17">
        <v>0.518</v>
      </c>
      <c r="F147" s="17">
        <v>1.12</v>
      </c>
      <c r="G147" s="2" t="s">
        <v>178</v>
      </c>
      <c r="H147" s="2">
        <f t="shared" si="4"/>
        <v>103</v>
      </c>
      <c r="I147" s="8">
        <v>0.23958333333333334</v>
      </c>
    </row>
    <row r="148" spans="1:9" ht="12.75">
      <c r="A148" s="28"/>
      <c r="B148" s="12">
        <f t="shared" si="3"/>
        <v>154</v>
      </c>
      <c r="C148" s="2">
        <v>5</v>
      </c>
      <c r="D148" s="2">
        <v>20</v>
      </c>
      <c r="E148" s="17"/>
      <c r="F148" s="17"/>
      <c r="G148" s="2" t="s">
        <v>30</v>
      </c>
      <c r="H148" s="2">
        <f t="shared" si="4"/>
        <v>104</v>
      </c>
      <c r="I148" s="8"/>
    </row>
    <row r="149" spans="1:10" ht="12.75">
      <c r="A149" s="28" t="s">
        <v>24</v>
      </c>
      <c r="B149" s="12">
        <f t="shared" si="3"/>
        <v>155</v>
      </c>
      <c r="C149" s="2">
        <v>10</v>
      </c>
      <c r="D149" s="2">
        <v>20</v>
      </c>
      <c r="E149" s="17">
        <v>0.515</v>
      </c>
      <c r="F149" s="17"/>
      <c r="G149" s="2" t="s">
        <v>178</v>
      </c>
      <c r="H149" s="2">
        <f t="shared" si="4"/>
        <v>105</v>
      </c>
      <c r="I149" s="8">
        <v>0.2465277777777778</v>
      </c>
      <c r="J149" t="s">
        <v>11</v>
      </c>
    </row>
    <row r="150" spans="1:9" ht="12.75">
      <c r="A150" s="28"/>
      <c r="B150" s="12">
        <f t="shared" si="3"/>
        <v>156</v>
      </c>
      <c r="C150" s="2">
        <v>10</v>
      </c>
      <c r="D150" s="2">
        <v>20</v>
      </c>
      <c r="E150" s="17"/>
      <c r="F150" s="17"/>
      <c r="G150" s="2" t="s">
        <v>29</v>
      </c>
      <c r="H150" s="2">
        <f t="shared" si="4"/>
        <v>106</v>
      </c>
      <c r="I150" s="8"/>
    </row>
    <row r="151" spans="1:9" ht="12.75">
      <c r="A151" s="28"/>
      <c r="B151" s="12">
        <f t="shared" si="3"/>
        <v>157</v>
      </c>
      <c r="C151" s="2">
        <v>10</v>
      </c>
      <c r="D151" s="2">
        <v>20</v>
      </c>
      <c r="G151" s="2" t="s">
        <v>178</v>
      </c>
      <c r="H151" s="2">
        <f t="shared" si="4"/>
        <v>107</v>
      </c>
      <c r="I151" s="8"/>
    </row>
    <row r="152" spans="1:9" ht="12.75">
      <c r="A152" s="28"/>
      <c r="B152" s="12">
        <f t="shared" si="3"/>
        <v>158</v>
      </c>
      <c r="C152" s="2">
        <v>10</v>
      </c>
      <c r="D152" s="2">
        <v>20</v>
      </c>
      <c r="E152" s="17">
        <v>0.508</v>
      </c>
      <c r="F152" s="17">
        <v>1.095</v>
      </c>
      <c r="G152" s="2" t="s">
        <v>30</v>
      </c>
      <c r="H152" s="2">
        <f t="shared" si="4"/>
        <v>108</v>
      </c>
      <c r="I152" s="8"/>
    </row>
    <row r="153" spans="1:9" ht="12.75">
      <c r="A153" s="28" t="s">
        <v>28</v>
      </c>
      <c r="B153" s="12">
        <f t="shared" si="3"/>
        <v>159</v>
      </c>
      <c r="C153" s="2">
        <v>20</v>
      </c>
      <c r="D153" s="2">
        <v>20</v>
      </c>
      <c r="E153" s="17"/>
      <c r="F153" s="17"/>
      <c r="G153" s="2" t="s">
        <v>178</v>
      </c>
      <c r="H153" s="2">
        <f t="shared" si="4"/>
        <v>109</v>
      </c>
      <c r="I153" s="8">
        <v>0.2673611111111111</v>
      </c>
    </row>
    <row r="154" spans="1:8" ht="12.75">
      <c r="A154" s="28"/>
      <c r="B154" s="20">
        <f t="shared" si="3"/>
        <v>160</v>
      </c>
      <c r="C154" s="21">
        <v>20</v>
      </c>
      <c r="D154" s="21">
        <v>20</v>
      </c>
      <c r="E154" s="22">
        <v>0.5</v>
      </c>
      <c r="F154" s="22">
        <v>1.07</v>
      </c>
      <c r="G154" s="21" t="s">
        <v>29</v>
      </c>
      <c r="H154" s="21">
        <f t="shared" si="4"/>
        <v>110</v>
      </c>
    </row>
    <row r="155" spans="1:9" ht="12.75">
      <c r="A155" s="28"/>
      <c r="B155" s="12">
        <f t="shared" si="3"/>
        <v>161</v>
      </c>
      <c r="C155" s="2">
        <v>20</v>
      </c>
      <c r="D155" s="2">
        <v>20</v>
      </c>
      <c r="E155" s="17">
        <v>0.497</v>
      </c>
      <c r="F155" s="17">
        <v>1.07</v>
      </c>
      <c r="G155" s="2" t="s">
        <v>178</v>
      </c>
      <c r="H155" s="2">
        <f t="shared" si="4"/>
        <v>111</v>
      </c>
      <c r="I155" s="8">
        <v>0.28125</v>
      </c>
    </row>
    <row r="156" spans="1:8" ht="13.5" thickBot="1">
      <c r="A156" s="29"/>
      <c r="B156" s="13">
        <f t="shared" si="3"/>
        <v>162</v>
      </c>
      <c r="C156" s="10">
        <v>20</v>
      </c>
      <c r="D156" s="10">
        <v>20</v>
      </c>
      <c r="E156" s="18">
        <v>0.49</v>
      </c>
      <c r="F156" s="18">
        <v>1.05</v>
      </c>
      <c r="G156" s="10" t="s">
        <v>30</v>
      </c>
      <c r="H156" s="10">
        <f t="shared" si="4"/>
        <v>112</v>
      </c>
    </row>
    <row r="157" spans="1:10" ht="14.25" thickBot="1" thickTop="1">
      <c r="A157" s="27" t="s">
        <v>25</v>
      </c>
      <c r="B157" s="14">
        <f t="shared" si="3"/>
        <v>163</v>
      </c>
      <c r="C157" s="9">
        <v>10</v>
      </c>
      <c r="D157" s="9">
        <v>15</v>
      </c>
      <c r="E157" s="19">
        <v>0.48</v>
      </c>
      <c r="F157" s="19">
        <v>1.04</v>
      </c>
      <c r="G157" s="9" t="s">
        <v>178</v>
      </c>
      <c r="H157" s="9">
        <f t="shared" si="4"/>
        <v>113</v>
      </c>
      <c r="I157" s="8">
        <v>0.2986111111111111</v>
      </c>
      <c r="J157" t="s">
        <v>11</v>
      </c>
    </row>
    <row r="158" spans="1:18" ht="14.25" thickBot="1" thickTop="1">
      <c r="A158" s="27"/>
      <c r="B158" s="12">
        <f t="shared" si="3"/>
        <v>164</v>
      </c>
      <c r="C158" s="2">
        <v>10</v>
      </c>
      <c r="D158" s="2">
        <v>15</v>
      </c>
      <c r="E158" s="17">
        <v>0.48</v>
      </c>
      <c r="F158" s="17">
        <v>1.035</v>
      </c>
      <c r="G158" s="2" t="s">
        <v>1</v>
      </c>
      <c r="H158" s="2">
        <f t="shared" si="4"/>
        <v>114</v>
      </c>
      <c r="K158" s="24">
        <v>41.67</v>
      </c>
      <c r="L158">
        <v>43.7</v>
      </c>
      <c r="M158">
        <v>887.67</v>
      </c>
      <c r="N158" s="25">
        <f>M158/M164</f>
        <v>10.995540691192865</v>
      </c>
      <c r="O158" s="26">
        <v>1.311</v>
      </c>
      <c r="P158" s="25">
        <f>O158/O164</f>
        <v>9.71111111111111</v>
      </c>
      <c r="Q158" s="26">
        <v>123</v>
      </c>
      <c r="R158" t="s">
        <v>205</v>
      </c>
    </row>
    <row r="159" spans="1:17" ht="14.25" thickBot="1" thickTop="1">
      <c r="A159" s="27"/>
      <c r="B159" s="12">
        <f t="shared" si="3"/>
        <v>165</v>
      </c>
      <c r="C159" s="2">
        <v>10</v>
      </c>
      <c r="D159" s="2">
        <v>15</v>
      </c>
      <c r="E159" s="17"/>
      <c r="F159" s="17"/>
      <c r="G159" s="2" t="s">
        <v>178</v>
      </c>
      <c r="H159" s="2">
        <f t="shared" si="4"/>
        <v>115</v>
      </c>
      <c r="I159" s="8"/>
      <c r="K159" s="24"/>
      <c r="N159" s="25"/>
      <c r="Q159">
        <v>650</v>
      </c>
    </row>
    <row r="160" spans="1:16" ht="14.25" thickBot="1" thickTop="1">
      <c r="A160" s="27"/>
      <c r="B160" s="12">
        <f t="shared" si="3"/>
        <v>166</v>
      </c>
      <c r="C160" s="2">
        <v>10</v>
      </c>
      <c r="D160" s="2">
        <v>15</v>
      </c>
      <c r="E160" s="17"/>
      <c r="F160" s="17"/>
      <c r="G160" s="2" t="s">
        <v>59</v>
      </c>
      <c r="H160" s="2">
        <f t="shared" si="4"/>
        <v>116</v>
      </c>
      <c r="K160" s="24">
        <v>43.37</v>
      </c>
      <c r="L160">
        <v>43</v>
      </c>
      <c r="M160">
        <v>383.24</v>
      </c>
      <c r="N160" s="25">
        <f>M160/M164</f>
        <v>4.747181964573269</v>
      </c>
      <c r="O160">
        <v>0.566</v>
      </c>
      <c r="P160" s="25">
        <f>O160/O164</f>
        <v>4.192592592592592</v>
      </c>
    </row>
    <row r="161" spans="1:14" ht="14.25" thickBot="1" thickTop="1">
      <c r="A161" s="27"/>
      <c r="B161" s="12">
        <f t="shared" si="3"/>
        <v>167</v>
      </c>
      <c r="C161" s="2">
        <v>10</v>
      </c>
      <c r="D161" s="2">
        <v>15</v>
      </c>
      <c r="G161" s="2" t="s">
        <v>178</v>
      </c>
      <c r="H161" s="2">
        <f t="shared" si="4"/>
        <v>117</v>
      </c>
      <c r="K161" s="24"/>
      <c r="N161" s="25"/>
    </row>
    <row r="162" spans="1:16" ht="14.25" thickBot="1" thickTop="1">
      <c r="A162" s="27"/>
      <c r="B162" s="12">
        <f t="shared" si="3"/>
        <v>168</v>
      </c>
      <c r="C162" s="2">
        <v>10</v>
      </c>
      <c r="D162" s="2">
        <v>15</v>
      </c>
      <c r="E162" s="17">
        <v>0.475</v>
      </c>
      <c r="F162" s="17">
        <v>1.01</v>
      </c>
      <c r="G162" s="2" t="s">
        <v>60</v>
      </c>
      <c r="H162" s="2">
        <f t="shared" si="4"/>
        <v>118</v>
      </c>
      <c r="I162" s="8"/>
      <c r="K162" s="24">
        <v>43.06</v>
      </c>
      <c r="L162">
        <v>43.1</v>
      </c>
      <c r="M162">
        <v>157.89</v>
      </c>
      <c r="N162" s="25">
        <f>M162/M164</f>
        <v>1.955778520995912</v>
      </c>
      <c r="O162">
        <v>0.231</v>
      </c>
      <c r="P162" s="25">
        <f>O162/O164</f>
        <v>1.711111111111111</v>
      </c>
    </row>
    <row r="163" spans="1:14" ht="14.25" thickBot="1" thickTop="1">
      <c r="A163" s="27"/>
      <c r="B163" s="12">
        <f t="shared" si="3"/>
        <v>169</v>
      </c>
      <c r="C163" s="2">
        <v>10</v>
      </c>
      <c r="D163" s="2">
        <v>15</v>
      </c>
      <c r="E163" s="17"/>
      <c r="F163" s="17"/>
      <c r="G163" s="2" t="s">
        <v>178</v>
      </c>
      <c r="H163" s="2">
        <f t="shared" si="4"/>
        <v>119</v>
      </c>
      <c r="K163" s="24"/>
      <c r="N163" s="25"/>
    </row>
    <row r="164" spans="1:16" ht="14.25" thickBot="1" thickTop="1">
      <c r="A164" s="27"/>
      <c r="B164" s="12">
        <f t="shared" si="3"/>
        <v>170</v>
      </c>
      <c r="C164" s="2">
        <v>10</v>
      </c>
      <c r="D164" s="2">
        <v>15</v>
      </c>
      <c r="E164" s="17"/>
      <c r="F164" s="17"/>
      <c r="G164" s="2" t="s">
        <v>61</v>
      </c>
      <c r="H164" s="2">
        <f t="shared" si="4"/>
        <v>120</v>
      </c>
      <c r="K164" s="24">
        <v>38.94</v>
      </c>
      <c r="L164">
        <v>42.9</v>
      </c>
      <c r="M164">
        <v>80.73</v>
      </c>
      <c r="N164" s="25">
        <f>M164/M164</f>
        <v>1</v>
      </c>
      <c r="O164">
        <v>0.135</v>
      </c>
      <c r="P164" s="25">
        <f>O164/O164</f>
        <v>1</v>
      </c>
    </row>
    <row r="165" spans="1:14" ht="14.25" thickBot="1" thickTop="1">
      <c r="A165" s="27"/>
      <c r="B165" s="12">
        <f t="shared" si="3"/>
        <v>171</v>
      </c>
      <c r="C165" s="2">
        <v>10</v>
      </c>
      <c r="D165" s="2">
        <v>15</v>
      </c>
      <c r="E165" s="17"/>
      <c r="F165" s="17"/>
      <c r="G165" s="2" t="s">
        <v>178</v>
      </c>
      <c r="H165" s="2">
        <f t="shared" si="4"/>
        <v>121</v>
      </c>
      <c r="K165" s="24"/>
      <c r="N165" s="25"/>
    </row>
    <row r="166" spans="1:16" ht="14.25" thickBot="1" thickTop="1">
      <c r="A166" s="27"/>
      <c r="B166" s="12">
        <f t="shared" si="3"/>
        <v>172</v>
      </c>
      <c r="C166" s="2">
        <v>10</v>
      </c>
      <c r="D166" s="2">
        <v>15</v>
      </c>
      <c r="E166" s="17">
        <v>0.468</v>
      </c>
      <c r="F166" s="17">
        <v>0.995</v>
      </c>
      <c r="G166" s="2" t="s">
        <v>62</v>
      </c>
      <c r="H166" s="2">
        <f t="shared" si="4"/>
        <v>122</v>
      </c>
      <c r="I166" s="8"/>
      <c r="J166" t="s">
        <v>206</v>
      </c>
      <c r="K166" s="24">
        <v>50.74</v>
      </c>
      <c r="L166">
        <v>42.6</v>
      </c>
      <c r="M166">
        <v>46.77</v>
      </c>
      <c r="N166" s="25">
        <f>M166/M164</f>
        <v>0.579338535860275</v>
      </c>
      <c r="O166">
        <v>0.065</v>
      </c>
      <c r="P166" s="25">
        <f>O166/O164</f>
        <v>0.48148148148148145</v>
      </c>
    </row>
    <row r="167" spans="1:14" ht="14.25" thickBot="1" thickTop="1">
      <c r="A167" s="27"/>
      <c r="B167" s="12">
        <f t="shared" si="3"/>
        <v>173</v>
      </c>
      <c r="C167" s="2">
        <v>10</v>
      </c>
      <c r="D167" s="2">
        <v>15</v>
      </c>
      <c r="E167" s="17"/>
      <c r="F167" s="17"/>
      <c r="G167" s="2" t="s">
        <v>178</v>
      </c>
      <c r="H167" s="2">
        <f t="shared" si="4"/>
        <v>123</v>
      </c>
      <c r="K167" s="24"/>
      <c r="N167" s="25"/>
    </row>
    <row r="168" spans="1:16" ht="14.25" thickBot="1" thickTop="1">
      <c r="A168" s="27"/>
      <c r="B168" s="13">
        <f t="shared" si="3"/>
        <v>174</v>
      </c>
      <c r="C168" s="10">
        <v>10</v>
      </c>
      <c r="D168" s="10">
        <v>15</v>
      </c>
      <c r="E168" s="18"/>
      <c r="F168" s="18"/>
      <c r="G168" s="10" t="s">
        <v>63</v>
      </c>
      <c r="H168" s="10">
        <f t="shared" si="4"/>
        <v>124</v>
      </c>
      <c r="K168" s="24">
        <v>35.3</v>
      </c>
      <c r="L168">
        <v>43.4</v>
      </c>
      <c r="M168" s="26">
        <v>17.75</v>
      </c>
      <c r="N168" s="25">
        <f>M168/M164</f>
        <v>0.2198686981295677</v>
      </c>
      <c r="O168" s="26">
        <v>0.037</v>
      </c>
      <c r="P168" s="25">
        <f>O168/O164</f>
        <v>0.274074074074074</v>
      </c>
    </row>
    <row r="169" spans="1:9" ht="14.25" thickBot="1" thickTop="1">
      <c r="A169" s="27" t="s">
        <v>26</v>
      </c>
      <c r="B169" s="14">
        <f t="shared" si="3"/>
        <v>175</v>
      </c>
      <c r="C169" s="9">
        <v>10</v>
      </c>
      <c r="D169" s="9">
        <v>15</v>
      </c>
      <c r="E169" s="19">
        <v>0.46</v>
      </c>
      <c r="F169" s="19">
        <v>0.98</v>
      </c>
      <c r="G169" s="9" t="s">
        <v>178</v>
      </c>
      <c r="H169" s="9">
        <f t="shared" si="4"/>
        <v>125</v>
      </c>
      <c r="I169" s="8">
        <v>0.34722222222222227</v>
      </c>
    </row>
    <row r="170" spans="1:18" ht="14.25" thickBot="1" thickTop="1">
      <c r="A170" s="27"/>
      <c r="B170" s="12">
        <f t="shared" si="3"/>
        <v>176</v>
      </c>
      <c r="C170" s="2">
        <v>10</v>
      </c>
      <c r="D170" s="2">
        <v>15</v>
      </c>
      <c r="E170" s="17"/>
      <c r="F170" s="17"/>
      <c r="G170" s="2" t="s">
        <v>2</v>
      </c>
      <c r="H170" s="2">
        <f t="shared" si="4"/>
        <v>126</v>
      </c>
      <c r="K170" s="24" t="s">
        <v>206</v>
      </c>
      <c r="L170" s="24" t="s">
        <v>206</v>
      </c>
      <c r="N170" s="25" t="e">
        <f>M170/M176</f>
        <v>#DIV/0!</v>
      </c>
      <c r="O170" s="26">
        <v>1.284</v>
      </c>
      <c r="P170" s="25">
        <f>O170/O176</f>
        <v>10.974358974358974</v>
      </c>
      <c r="Q170" s="26">
        <v>112</v>
      </c>
      <c r="R170" t="s">
        <v>208</v>
      </c>
    </row>
    <row r="171" spans="1:17" ht="14.25" thickBot="1" thickTop="1">
      <c r="A171" s="27"/>
      <c r="B171" s="12">
        <f t="shared" si="3"/>
        <v>177</v>
      </c>
      <c r="C171" s="2">
        <v>10</v>
      </c>
      <c r="D171" s="2">
        <v>15</v>
      </c>
      <c r="E171" s="17">
        <v>0.458</v>
      </c>
      <c r="F171" s="17">
        <v>0.964</v>
      </c>
      <c r="G171" s="2" t="s">
        <v>178</v>
      </c>
      <c r="H171" s="2">
        <f t="shared" si="4"/>
        <v>127</v>
      </c>
      <c r="K171" s="24"/>
      <c r="L171" s="24"/>
      <c r="N171" s="25"/>
      <c r="Q171">
        <v>637</v>
      </c>
    </row>
    <row r="172" spans="1:16" ht="14.25" thickBot="1" thickTop="1">
      <c r="A172" s="27"/>
      <c r="B172" s="12">
        <f t="shared" si="3"/>
        <v>178</v>
      </c>
      <c r="C172" s="2">
        <v>10</v>
      </c>
      <c r="D172" s="2">
        <v>15</v>
      </c>
      <c r="E172" s="17"/>
      <c r="F172" s="17"/>
      <c r="G172" s="2" t="s">
        <v>59</v>
      </c>
      <c r="H172" s="2">
        <f t="shared" si="4"/>
        <v>128</v>
      </c>
      <c r="K172" s="24" t="s">
        <v>206</v>
      </c>
      <c r="L172" s="24" t="s">
        <v>206</v>
      </c>
      <c r="N172" s="25" t="e">
        <f>M172/M176</f>
        <v>#DIV/0!</v>
      </c>
      <c r="O172">
        <v>0.648</v>
      </c>
      <c r="P172" s="25">
        <f>O172/O176</f>
        <v>5.538461538461538</v>
      </c>
    </row>
    <row r="173" spans="1:14" ht="14.25" thickBot="1" thickTop="1">
      <c r="A173" s="27"/>
      <c r="B173" s="12">
        <f t="shared" si="3"/>
        <v>179</v>
      </c>
      <c r="C173" s="2">
        <v>10</v>
      </c>
      <c r="D173" s="2">
        <v>15</v>
      </c>
      <c r="E173" s="17"/>
      <c r="F173" s="17"/>
      <c r="G173" s="2" t="s">
        <v>178</v>
      </c>
      <c r="H173" s="2">
        <f t="shared" si="4"/>
        <v>129</v>
      </c>
      <c r="I173" s="8"/>
      <c r="K173" s="24"/>
      <c r="L173" s="24"/>
      <c r="N173" s="25"/>
    </row>
    <row r="174" spans="1:16" ht="14.25" thickBot="1" thickTop="1">
      <c r="A174" s="27"/>
      <c r="B174" s="12">
        <f t="shared" si="3"/>
        <v>180</v>
      </c>
      <c r="C174" s="2">
        <v>10</v>
      </c>
      <c r="D174" s="2">
        <v>15</v>
      </c>
      <c r="E174" s="17">
        <v>0.453</v>
      </c>
      <c r="F174" s="17">
        <v>0.96</v>
      </c>
      <c r="G174" s="2" t="s">
        <v>60</v>
      </c>
      <c r="H174" s="2">
        <f t="shared" si="4"/>
        <v>130</v>
      </c>
      <c r="K174" s="24" t="s">
        <v>206</v>
      </c>
      <c r="L174" s="24" t="s">
        <v>206</v>
      </c>
      <c r="N174" s="25" t="e">
        <f>M174/M176</f>
        <v>#DIV/0!</v>
      </c>
      <c r="O174">
        <v>0.257</v>
      </c>
      <c r="P174" s="25">
        <f>O174/O176</f>
        <v>2.1965811965811963</v>
      </c>
    </row>
    <row r="175" spans="1:14" ht="14.25" thickBot="1" thickTop="1">
      <c r="A175" s="27"/>
      <c r="B175" s="12">
        <f t="shared" si="3"/>
        <v>181</v>
      </c>
      <c r="C175" s="2">
        <v>10</v>
      </c>
      <c r="D175" s="2">
        <v>15</v>
      </c>
      <c r="E175" s="17"/>
      <c r="F175" s="17"/>
      <c r="G175" s="2" t="s">
        <v>178</v>
      </c>
      <c r="H175" s="2">
        <f t="shared" si="4"/>
        <v>131</v>
      </c>
      <c r="K175" s="24"/>
      <c r="L175" s="24"/>
      <c r="N175" s="25"/>
    </row>
    <row r="176" spans="1:16" ht="14.25" thickBot="1" thickTop="1">
      <c r="A176" s="27"/>
      <c r="B176" s="12">
        <f t="shared" si="3"/>
        <v>182</v>
      </c>
      <c r="C176" s="2">
        <v>10</v>
      </c>
      <c r="D176" s="2">
        <v>15</v>
      </c>
      <c r="E176" s="17"/>
      <c r="F176" s="17"/>
      <c r="G176" s="2" t="s">
        <v>61</v>
      </c>
      <c r="H176" s="2">
        <f t="shared" si="4"/>
        <v>132</v>
      </c>
      <c r="I176" s="8"/>
      <c r="K176" s="24" t="s">
        <v>206</v>
      </c>
      <c r="L176" s="24" t="s">
        <v>206</v>
      </c>
      <c r="N176" s="25" t="e">
        <f>M176/M176</f>
        <v>#DIV/0!</v>
      </c>
      <c r="O176">
        <v>0.117</v>
      </c>
      <c r="P176" s="25">
        <f>O176/O176</f>
        <v>1</v>
      </c>
    </row>
    <row r="177" spans="1:14" ht="14.25" thickBot="1" thickTop="1">
      <c r="A177" s="27"/>
      <c r="B177" s="12">
        <f t="shared" si="3"/>
        <v>183</v>
      </c>
      <c r="C177" s="2">
        <v>10</v>
      </c>
      <c r="D177" s="2">
        <v>15</v>
      </c>
      <c r="E177" s="17">
        <v>0.455</v>
      </c>
      <c r="F177" s="17">
        <v>0.97</v>
      </c>
      <c r="G177" s="2" t="s">
        <v>178</v>
      </c>
      <c r="H177" s="2">
        <f t="shared" si="4"/>
        <v>133</v>
      </c>
      <c r="K177" s="24"/>
      <c r="L177" s="24"/>
      <c r="N177" s="25"/>
    </row>
    <row r="178" spans="1:16" ht="14.25" thickBot="1" thickTop="1">
      <c r="A178" s="27"/>
      <c r="B178" s="12">
        <f t="shared" si="3"/>
        <v>184</v>
      </c>
      <c r="C178" s="2">
        <v>10</v>
      </c>
      <c r="D178" s="2">
        <v>15</v>
      </c>
      <c r="E178" s="17">
        <v>0.455</v>
      </c>
      <c r="F178" s="17">
        <v>0.96</v>
      </c>
      <c r="G178" s="2" t="s">
        <v>62</v>
      </c>
      <c r="H178" s="2">
        <f t="shared" si="4"/>
        <v>134</v>
      </c>
      <c r="I178" s="8">
        <v>0.3888888888888889</v>
      </c>
      <c r="K178" s="24" t="s">
        <v>206</v>
      </c>
      <c r="L178" s="24" t="s">
        <v>206</v>
      </c>
      <c r="N178" s="25" t="e">
        <f>M178/M176</f>
        <v>#DIV/0!</v>
      </c>
      <c r="O178">
        <v>0.056</v>
      </c>
      <c r="P178" s="25">
        <f>O178/O176</f>
        <v>0.4786324786324786</v>
      </c>
    </row>
    <row r="179" spans="1:14" ht="14.25" thickBot="1" thickTop="1">
      <c r="A179" s="27"/>
      <c r="B179" s="12">
        <f t="shared" si="3"/>
        <v>185</v>
      </c>
      <c r="C179" s="2">
        <v>10</v>
      </c>
      <c r="D179" s="2">
        <v>15</v>
      </c>
      <c r="E179" s="17"/>
      <c r="F179" s="17"/>
      <c r="G179" s="2" t="s">
        <v>178</v>
      </c>
      <c r="H179" s="2">
        <f t="shared" si="4"/>
        <v>135</v>
      </c>
      <c r="I179" s="8"/>
      <c r="K179" s="24"/>
      <c r="N179" s="25"/>
    </row>
    <row r="180" spans="1:16" ht="14.25" thickBot="1" thickTop="1">
      <c r="A180" s="27"/>
      <c r="B180" s="13">
        <f t="shared" si="3"/>
        <v>186</v>
      </c>
      <c r="C180" s="10">
        <v>10</v>
      </c>
      <c r="D180" s="10">
        <v>15</v>
      </c>
      <c r="E180" s="18"/>
      <c r="F180" s="18"/>
      <c r="G180" s="10" t="s">
        <v>63</v>
      </c>
      <c r="H180" s="10">
        <f t="shared" si="4"/>
        <v>136</v>
      </c>
      <c r="I180" s="8">
        <v>0.3993055555555556</v>
      </c>
      <c r="K180" s="24"/>
      <c r="M180" s="26"/>
      <c r="N180" s="25" t="e">
        <f>M180/M176</f>
        <v>#DIV/0!</v>
      </c>
      <c r="O180" s="26">
        <v>0.034</v>
      </c>
      <c r="P180" s="25">
        <f>O180/O176</f>
        <v>0.2905982905982906</v>
      </c>
    </row>
    <row r="181" spans="1:9" ht="14.25" thickBot="1" thickTop="1">
      <c r="A181" s="27" t="s">
        <v>27</v>
      </c>
      <c r="B181" s="14"/>
      <c r="C181" s="9">
        <v>10</v>
      </c>
      <c r="D181" s="9">
        <v>15</v>
      </c>
      <c r="E181" s="19"/>
      <c r="F181" s="19"/>
      <c r="G181" s="9" t="s">
        <v>178</v>
      </c>
      <c r="H181" s="9" t="s">
        <v>31</v>
      </c>
      <c r="I181" s="8"/>
    </row>
    <row r="182" spans="1:9" ht="14.25" thickBot="1" thickTop="1">
      <c r="A182" s="27"/>
      <c r="B182" s="12"/>
      <c r="C182" s="2">
        <v>10</v>
      </c>
      <c r="D182" s="2">
        <v>15</v>
      </c>
      <c r="E182" s="17"/>
      <c r="F182" s="17"/>
      <c r="G182" s="2" t="s">
        <v>3</v>
      </c>
      <c r="H182" s="9" t="s">
        <v>31</v>
      </c>
      <c r="I182" s="8"/>
    </row>
    <row r="183" spans="1:8" ht="14.25" thickBot="1" thickTop="1">
      <c r="A183" s="27"/>
      <c r="B183" s="12"/>
      <c r="C183" s="2">
        <v>10</v>
      </c>
      <c r="D183" s="2">
        <v>15</v>
      </c>
      <c r="E183" s="17"/>
      <c r="F183" s="17"/>
      <c r="G183" s="2" t="s">
        <v>178</v>
      </c>
      <c r="H183" s="9" t="s">
        <v>31</v>
      </c>
    </row>
    <row r="184" spans="1:8" ht="14.25" thickBot="1" thickTop="1">
      <c r="A184" s="27"/>
      <c r="B184" s="12"/>
      <c r="C184" s="2">
        <v>10</v>
      </c>
      <c r="D184" s="2">
        <v>15</v>
      </c>
      <c r="E184" s="17"/>
      <c r="F184" s="17"/>
      <c r="G184" s="2" t="s">
        <v>59</v>
      </c>
      <c r="H184" s="9" t="s">
        <v>31</v>
      </c>
    </row>
    <row r="185" spans="1:9" ht="14.25" thickBot="1" thickTop="1">
      <c r="A185" s="27"/>
      <c r="B185" s="12"/>
      <c r="C185" s="2">
        <v>10</v>
      </c>
      <c r="D185" s="2">
        <v>15</v>
      </c>
      <c r="E185" s="17"/>
      <c r="F185" s="17"/>
      <c r="G185" s="2" t="s">
        <v>178</v>
      </c>
      <c r="H185" s="9" t="s">
        <v>31</v>
      </c>
      <c r="I185" s="8"/>
    </row>
    <row r="186" spans="1:8" ht="14.25" thickBot="1" thickTop="1">
      <c r="A186" s="27"/>
      <c r="B186" s="12"/>
      <c r="C186" s="2">
        <v>10</v>
      </c>
      <c r="D186" s="2">
        <v>15</v>
      </c>
      <c r="E186" s="17"/>
      <c r="F186" s="17"/>
      <c r="G186" s="2" t="s">
        <v>60</v>
      </c>
      <c r="H186" s="9" t="s">
        <v>31</v>
      </c>
    </row>
    <row r="187" spans="1:8" ht="14.25" thickBot="1" thickTop="1">
      <c r="A187" s="27"/>
      <c r="B187" s="12"/>
      <c r="C187" s="2">
        <v>10</v>
      </c>
      <c r="D187" s="2">
        <v>15</v>
      </c>
      <c r="E187" s="17"/>
      <c r="F187" s="17"/>
      <c r="G187" s="2" t="s">
        <v>178</v>
      </c>
      <c r="H187" s="9" t="s">
        <v>31</v>
      </c>
    </row>
    <row r="188" spans="1:9" ht="14.25" thickBot="1" thickTop="1">
      <c r="A188" s="27"/>
      <c r="B188" s="12"/>
      <c r="C188" s="2">
        <v>10</v>
      </c>
      <c r="D188" s="2">
        <v>15</v>
      </c>
      <c r="E188" s="17"/>
      <c r="F188" s="17"/>
      <c r="G188" s="2" t="s">
        <v>61</v>
      </c>
      <c r="H188" s="9" t="s">
        <v>31</v>
      </c>
      <c r="I188" s="8"/>
    </row>
    <row r="189" spans="1:8" ht="14.25" thickBot="1" thickTop="1">
      <c r="A189" s="27"/>
      <c r="B189" s="12"/>
      <c r="C189" s="2">
        <v>10</v>
      </c>
      <c r="D189" s="2">
        <v>15</v>
      </c>
      <c r="E189" s="17"/>
      <c r="F189" s="17"/>
      <c r="G189" s="2" t="s">
        <v>178</v>
      </c>
      <c r="H189" s="9" t="s">
        <v>31</v>
      </c>
    </row>
    <row r="190" spans="1:8" ht="14.25" thickBot="1" thickTop="1">
      <c r="A190" s="27"/>
      <c r="B190" s="12"/>
      <c r="C190" s="2">
        <v>10</v>
      </c>
      <c r="D190" s="2">
        <v>15</v>
      </c>
      <c r="E190" s="17"/>
      <c r="F190" s="17"/>
      <c r="G190" s="2" t="s">
        <v>62</v>
      </c>
      <c r="H190" s="9" t="s">
        <v>31</v>
      </c>
    </row>
    <row r="191" spans="1:8" ht="14.25" thickBot="1" thickTop="1">
      <c r="A191" s="27"/>
      <c r="B191" s="12"/>
      <c r="C191" s="2">
        <v>10</v>
      </c>
      <c r="D191" s="2">
        <v>15</v>
      </c>
      <c r="E191" s="17"/>
      <c r="F191" s="17"/>
      <c r="G191" s="2" t="s">
        <v>178</v>
      </c>
      <c r="H191" s="9" t="s">
        <v>31</v>
      </c>
    </row>
    <row r="192" spans="1:9" ht="13.5" thickTop="1">
      <c r="A192" s="31"/>
      <c r="B192" s="12"/>
      <c r="C192" s="2">
        <v>10</v>
      </c>
      <c r="D192" s="2">
        <v>15</v>
      </c>
      <c r="E192" s="17"/>
      <c r="F192" s="17"/>
      <c r="G192" s="2" t="s">
        <v>63</v>
      </c>
      <c r="H192" s="9" t="s">
        <v>31</v>
      </c>
      <c r="I192" s="8"/>
    </row>
  </sheetData>
  <mergeCells count="18">
    <mergeCell ref="A181:A192"/>
    <mergeCell ref="A153:A156"/>
    <mergeCell ref="A157:A168"/>
    <mergeCell ref="A169:A180"/>
    <mergeCell ref="A145:A148"/>
    <mergeCell ref="A149:A152"/>
    <mergeCell ref="A51:A62"/>
    <mergeCell ref="A63:A74"/>
    <mergeCell ref="A75:A86"/>
    <mergeCell ref="A87:A98"/>
    <mergeCell ref="A99:A110"/>
    <mergeCell ref="A111:A122"/>
    <mergeCell ref="A123:A134"/>
    <mergeCell ref="A135:A144"/>
    <mergeCell ref="A15:A26"/>
    <mergeCell ref="A11:A14"/>
    <mergeCell ref="A27:A38"/>
    <mergeCell ref="A39:A5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2" sqref="A22"/>
    </sheetView>
  </sheetViews>
  <sheetFormatPr defaultColWidth="8.8515625" defaultRowHeight="12.75"/>
  <cols>
    <col min="1" max="2" width="11.7109375" style="0" customWidth="1"/>
    <col min="3" max="3" width="12.00390625" style="0" customWidth="1"/>
    <col min="4" max="5" width="11.421875" style="0" customWidth="1"/>
    <col min="6" max="6" width="47.421875" style="0" customWidth="1"/>
    <col min="7" max="16384" width="11.421875" style="0" customWidth="1"/>
  </cols>
  <sheetData>
    <row r="1" spans="1:6" ht="12.75">
      <c r="A1" s="1" t="s">
        <v>153</v>
      </c>
      <c r="B1" s="1" t="s">
        <v>157</v>
      </c>
      <c r="C1" s="1" t="s">
        <v>156</v>
      </c>
      <c r="D1" s="1" t="s">
        <v>154</v>
      </c>
      <c r="E1" s="1" t="s">
        <v>155</v>
      </c>
      <c r="F1" s="3" t="s">
        <v>159</v>
      </c>
    </row>
    <row r="2" spans="1:6" ht="12.75">
      <c r="A2" s="2" t="s">
        <v>140</v>
      </c>
      <c r="B2" s="2">
        <v>4</v>
      </c>
      <c r="C2" s="2"/>
      <c r="D2" s="2">
        <v>1</v>
      </c>
      <c r="E2" s="2">
        <v>2</v>
      </c>
      <c r="F2" s="2" t="s">
        <v>158</v>
      </c>
    </row>
    <row r="3" spans="1:6" ht="12.75">
      <c r="A3" s="2" t="s">
        <v>141</v>
      </c>
      <c r="B3" s="2">
        <v>25</v>
      </c>
      <c r="C3" s="2">
        <v>5</v>
      </c>
      <c r="D3" s="2"/>
      <c r="E3" s="2">
        <v>3</v>
      </c>
      <c r="F3" s="2" t="s">
        <v>160</v>
      </c>
    </row>
    <row r="4" spans="1:6" ht="12.75">
      <c r="A4" s="2" t="s">
        <v>142</v>
      </c>
      <c r="B4" s="2"/>
      <c r="C4" s="2"/>
      <c r="D4" s="2"/>
      <c r="E4" s="2"/>
      <c r="F4" s="2" t="s">
        <v>161</v>
      </c>
    </row>
    <row r="5" spans="1:6" ht="12.75">
      <c r="A5" s="2" t="s">
        <v>143</v>
      </c>
      <c r="B5" s="2"/>
      <c r="C5" s="2"/>
      <c r="D5" s="2">
        <v>1</v>
      </c>
      <c r="E5" s="2"/>
      <c r="F5" s="2" t="s">
        <v>162</v>
      </c>
    </row>
    <row r="6" spans="1:6" ht="12.75">
      <c r="A6" s="2" t="s">
        <v>144</v>
      </c>
      <c r="B6" s="2">
        <v>23</v>
      </c>
      <c r="C6" s="2">
        <v>5</v>
      </c>
      <c r="D6" s="2"/>
      <c r="E6" s="2">
        <v>3</v>
      </c>
      <c r="F6" s="2" t="s">
        <v>163</v>
      </c>
    </row>
    <row r="7" spans="1:6" ht="12.75">
      <c r="A7" s="2" t="s">
        <v>145</v>
      </c>
      <c r="B7" s="2"/>
      <c r="C7" s="2"/>
      <c r="D7" s="2"/>
      <c r="E7" s="2"/>
      <c r="F7" s="2" t="s">
        <v>167</v>
      </c>
    </row>
    <row r="8" spans="1:6" ht="12.75">
      <c r="A8" s="2" t="s">
        <v>146</v>
      </c>
      <c r="B8" s="2">
        <v>4</v>
      </c>
      <c r="C8" s="2">
        <v>1</v>
      </c>
      <c r="D8" s="2">
        <v>5</v>
      </c>
      <c r="E8" s="2">
        <v>3</v>
      </c>
      <c r="F8" s="2" t="s">
        <v>164</v>
      </c>
    </row>
    <row r="9" spans="1:6" ht="12.75">
      <c r="A9" s="2" t="s">
        <v>144</v>
      </c>
      <c r="B9" s="2">
        <v>34</v>
      </c>
      <c r="C9" s="2">
        <v>5</v>
      </c>
      <c r="D9" s="2"/>
      <c r="E9" s="2">
        <v>3</v>
      </c>
      <c r="F9" s="2" t="s">
        <v>165</v>
      </c>
    </row>
    <row r="10" spans="1:6" ht="12.75">
      <c r="A10" s="2" t="s">
        <v>140</v>
      </c>
      <c r="B10" s="2">
        <v>1</v>
      </c>
      <c r="C10" s="2"/>
      <c r="D10" s="2">
        <v>1</v>
      </c>
      <c r="E10" s="2">
        <v>4</v>
      </c>
      <c r="F10" s="2" t="s">
        <v>166</v>
      </c>
    </row>
    <row r="11" spans="1:6" ht="12.75">
      <c r="A11" s="2" t="s">
        <v>147</v>
      </c>
      <c r="B11" s="2">
        <v>90</v>
      </c>
      <c r="C11" s="2">
        <v>60</v>
      </c>
      <c r="D11" s="2">
        <v>1</v>
      </c>
      <c r="E11" s="2">
        <v>1</v>
      </c>
      <c r="F11" s="2" t="s">
        <v>149</v>
      </c>
    </row>
    <row r="12" spans="1:6" ht="12.75">
      <c r="A12" s="2" t="s">
        <v>147</v>
      </c>
      <c r="B12" s="2">
        <v>500</v>
      </c>
      <c r="C12" s="2">
        <v>200</v>
      </c>
      <c r="D12" s="2">
        <v>1</v>
      </c>
      <c r="E12" s="2">
        <v>-1</v>
      </c>
      <c r="F12" s="2" t="s">
        <v>150</v>
      </c>
    </row>
    <row r="13" spans="1:6" ht="12.75">
      <c r="A13" s="2" t="s">
        <v>147</v>
      </c>
      <c r="B13" s="2">
        <v>500</v>
      </c>
      <c r="C13" s="2">
        <v>200</v>
      </c>
      <c r="D13" s="2">
        <v>1</v>
      </c>
      <c r="E13" s="2">
        <v>-3</v>
      </c>
      <c r="F13" s="2" t="s">
        <v>151</v>
      </c>
    </row>
    <row r="14" spans="1:6" ht="12.75">
      <c r="A14" s="2" t="s">
        <v>147</v>
      </c>
      <c r="B14" s="2">
        <v>500</v>
      </c>
      <c r="C14" s="2">
        <v>200</v>
      </c>
      <c r="D14" s="2">
        <v>1</v>
      </c>
      <c r="E14" s="2">
        <v>-1</v>
      </c>
      <c r="F14" s="2" t="s">
        <v>150</v>
      </c>
    </row>
    <row r="15" spans="1:6" ht="12.75">
      <c r="A15" s="2" t="s">
        <v>147</v>
      </c>
      <c r="B15" s="2">
        <v>500</v>
      </c>
      <c r="C15" s="2">
        <v>200</v>
      </c>
      <c r="D15" s="2">
        <v>1</v>
      </c>
      <c r="E15" s="2">
        <v>-2</v>
      </c>
      <c r="F15" s="2" t="s">
        <v>152</v>
      </c>
    </row>
    <row r="16" spans="1:6" ht="12.75">
      <c r="A16" s="2" t="s">
        <v>147</v>
      </c>
      <c r="B16" s="2">
        <v>1000</v>
      </c>
      <c r="C16" s="2">
        <v>200</v>
      </c>
      <c r="D16" s="2">
        <v>1</v>
      </c>
      <c r="E16" s="2">
        <v>-1</v>
      </c>
      <c r="F16" s="2" t="s">
        <v>150</v>
      </c>
    </row>
    <row r="17" spans="1:6" ht="12.75">
      <c r="A17" s="2" t="s">
        <v>140</v>
      </c>
      <c r="B17" s="2">
        <v>4</v>
      </c>
      <c r="C17" s="2"/>
      <c r="D17" s="2">
        <v>1</v>
      </c>
      <c r="E17" s="2">
        <v>2</v>
      </c>
      <c r="F17" s="2" t="s">
        <v>158</v>
      </c>
    </row>
    <row r="18" spans="1:6" ht="12.75">
      <c r="A18" s="2" t="s">
        <v>148</v>
      </c>
      <c r="B18" s="2"/>
      <c r="C18" s="2"/>
      <c r="D18" s="2"/>
      <c r="E18" s="2"/>
      <c r="F18" s="4" t="s">
        <v>168</v>
      </c>
    </row>
    <row r="19" spans="1:6" ht="12.75">
      <c r="A19" s="2" t="s">
        <v>141</v>
      </c>
      <c r="B19" s="2">
        <v>23</v>
      </c>
      <c r="C19" s="2">
        <v>20</v>
      </c>
      <c r="D19" s="2"/>
      <c r="E19" s="2">
        <v>1</v>
      </c>
      <c r="F19" s="2" t="s">
        <v>169</v>
      </c>
    </row>
    <row r="20" spans="1:6" ht="12.75">
      <c r="A20" s="2" t="s">
        <v>141</v>
      </c>
      <c r="B20" s="2">
        <v>10</v>
      </c>
      <c r="C20" s="2">
        <v>5</v>
      </c>
      <c r="D20" s="2"/>
      <c r="E20" s="2">
        <v>3</v>
      </c>
      <c r="F20" s="2" t="s">
        <v>170</v>
      </c>
    </row>
    <row r="22" ht="12.75">
      <c r="A22" t="s">
        <v>171</v>
      </c>
    </row>
  </sheetData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30" sqref="C30"/>
    </sheetView>
  </sheetViews>
  <sheetFormatPr defaultColWidth="8.8515625" defaultRowHeight="12.75"/>
  <cols>
    <col min="1" max="16384" width="11.421875" style="0" customWidth="1"/>
  </cols>
  <sheetData>
    <row r="1" spans="1:3" ht="12.75">
      <c r="A1" t="s">
        <v>39</v>
      </c>
      <c r="B1" t="s">
        <v>40</v>
      </c>
      <c r="C1" t="s">
        <v>183</v>
      </c>
    </row>
    <row r="2" spans="2:3" ht="12.75">
      <c r="B2">
        <v>23902</v>
      </c>
      <c r="C2" t="s">
        <v>184</v>
      </c>
    </row>
    <row r="3" ht="12.75">
      <c r="C3" t="s">
        <v>185</v>
      </c>
    </row>
    <row r="4" ht="12.75">
      <c r="C4" t="s">
        <v>186</v>
      </c>
    </row>
    <row r="5" ht="12.75">
      <c r="C5" t="s">
        <v>187</v>
      </c>
    </row>
    <row r="6" ht="12.75">
      <c r="C6" t="s">
        <v>188</v>
      </c>
    </row>
    <row r="7" ht="12.75">
      <c r="C7" t="s">
        <v>189</v>
      </c>
    </row>
    <row r="8" ht="12.75">
      <c r="C8" t="s">
        <v>190</v>
      </c>
    </row>
    <row r="9" ht="12.75">
      <c r="C9" t="s">
        <v>191</v>
      </c>
    </row>
    <row r="10" ht="12.75">
      <c r="C10" t="s">
        <v>192</v>
      </c>
    </row>
    <row r="11" ht="12.75">
      <c r="C11" t="s">
        <v>32</v>
      </c>
    </row>
    <row r="12" ht="12.75">
      <c r="C12" t="s">
        <v>33</v>
      </c>
    </row>
    <row r="13" ht="12.75">
      <c r="C13" t="s">
        <v>34</v>
      </c>
    </row>
    <row r="14" ht="12.75">
      <c r="C14" t="s">
        <v>35</v>
      </c>
    </row>
    <row r="16" ht="12.75">
      <c r="C16" t="s">
        <v>36</v>
      </c>
    </row>
    <row r="17" ht="12.75">
      <c r="C17" t="s">
        <v>37</v>
      </c>
    </row>
    <row r="19" ht="12.75">
      <c r="C19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procyon</cp:lastModifiedBy>
  <cp:lastPrinted>2009-08-06T19:15:01Z</cp:lastPrinted>
  <dcterms:created xsi:type="dcterms:W3CDTF">1996-10-14T23:33:28Z</dcterms:created>
  <dcterms:modified xsi:type="dcterms:W3CDTF">2009-09-04T00:15:03Z</dcterms:modified>
  <cp:category/>
  <cp:version/>
  <cp:contentType/>
  <cp:contentStatus/>
</cp:coreProperties>
</file>